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kempa595\Documents\PRZEGLĄDY I NAPRAWY\PRZEGLĄDY I NAPRAWY 2025\"/>
    </mc:Choice>
  </mc:AlternateContent>
  <bookViews>
    <workbookView xWindow="0" yWindow="0" windowWidth="25035" windowHeight="10815" activeTab="3"/>
  </bookViews>
  <sheets>
    <sheet name="OSOBOWE" sheetId="4" r:id="rId1"/>
    <sheet name="MOTOCYKLE I QUADY" sheetId="11" r:id="rId2"/>
    <sheet name="TRAKTORY" sheetId="12" r:id="rId3"/>
    <sheet name="CIĘŻAROWE" sheetId="10" r:id="rId4"/>
  </sheets>
  <definedNames>
    <definedName name="_xlnm._FilterDatabase" localSheetId="3" hidden="1">CIĘŻAROWE!$A$3:$I$3</definedName>
    <definedName name="_xlnm._FilterDatabase" localSheetId="1" hidden="1">'MOTOCYKLE I QUADY'!$A$3:$I$3</definedName>
    <definedName name="_xlnm._FilterDatabase" localSheetId="0" hidden="1">OSOBOWE!$A$3:$I$3</definedName>
    <definedName name="_xlnm._FilterDatabase" localSheetId="2" hidden="1">TRAKTORY!$A$3:$I$3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0" l="1"/>
  <c r="I80" i="10" s="1"/>
  <c r="G81" i="10"/>
  <c r="I81" i="10" s="1"/>
  <c r="G82" i="10"/>
  <c r="I82" i="10"/>
  <c r="G83" i="10"/>
  <c r="I83" i="10" s="1"/>
  <c r="G94" i="10" l="1"/>
  <c r="I94" i="10" s="1"/>
  <c r="I95" i="10" s="1"/>
  <c r="G95" i="10" l="1"/>
  <c r="F24" i="11"/>
  <c r="H23" i="11" l="1"/>
  <c r="H24" i="11" s="1"/>
  <c r="G61" i="4"/>
  <c r="I61" i="4" s="1"/>
  <c r="G59" i="4"/>
  <c r="I59" i="4" s="1"/>
  <c r="G57" i="4"/>
  <c r="I57" i="4" s="1"/>
  <c r="H24" i="12" l="1"/>
  <c r="H74" i="4"/>
  <c r="H75" i="4" s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4" i="10"/>
  <c r="G85" i="10"/>
  <c r="G86" i="10"/>
  <c r="G87" i="10"/>
  <c r="H25" i="12" l="1"/>
  <c r="F25" i="12"/>
  <c r="F75" i="4"/>
  <c r="G88" i="10"/>
  <c r="G4" i="4" l="1"/>
  <c r="I4" i="4" s="1"/>
  <c r="G5" i="4"/>
  <c r="I5" i="4" s="1"/>
  <c r="G6" i="4"/>
  <c r="I6" i="4" s="1"/>
  <c r="G7" i="4"/>
  <c r="I7" i="4" s="1"/>
  <c r="G8" i="4"/>
  <c r="I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 s="1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 s="1"/>
  <c r="G47" i="4"/>
  <c r="I47" i="4" s="1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I54" i="4" s="1"/>
  <c r="G55" i="4"/>
  <c r="I55" i="4" s="1"/>
  <c r="G56" i="4"/>
  <c r="I56" i="4" s="1"/>
  <c r="G58" i="4"/>
  <c r="I58" i="4" s="1"/>
  <c r="G60" i="4"/>
  <c r="I60" i="4" s="1"/>
  <c r="G62" i="4"/>
  <c r="I62" i="4" s="1"/>
  <c r="G63" i="4"/>
  <c r="I63" i="4" s="1"/>
  <c r="G16" i="12"/>
  <c r="I16" i="12" s="1"/>
  <c r="G15" i="12"/>
  <c r="I15" i="12" s="1"/>
  <c r="G14" i="12"/>
  <c r="I14" i="12" s="1"/>
  <c r="G13" i="12"/>
  <c r="I13" i="12" s="1"/>
  <c r="G12" i="12"/>
  <c r="I12" i="12" s="1"/>
  <c r="G11" i="12"/>
  <c r="I11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G17" i="12" l="1"/>
  <c r="I4" i="12"/>
  <c r="I17" i="12" s="1"/>
  <c r="G17" i="11"/>
  <c r="I4" i="11"/>
  <c r="I17" i="11" s="1"/>
  <c r="I72" i="10"/>
  <c r="I6" i="10"/>
  <c r="I7" i="10"/>
  <c r="I8" i="10"/>
  <c r="I9" i="10"/>
  <c r="I10" i="10"/>
  <c r="I11" i="10"/>
  <c r="I12" i="10"/>
  <c r="I13" i="10"/>
  <c r="I14" i="10"/>
  <c r="I15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3" i="10"/>
  <c r="I74" i="10"/>
  <c r="I75" i="10"/>
  <c r="I76" i="10"/>
  <c r="I77" i="10"/>
  <c r="I78" i="10"/>
  <c r="I79" i="10"/>
  <c r="I84" i="10"/>
  <c r="I85" i="10"/>
  <c r="I86" i="10"/>
  <c r="I87" i="10"/>
  <c r="I4" i="10"/>
  <c r="I16" i="10" l="1"/>
  <c r="I5" i="10"/>
  <c r="I64" i="4"/>
  <c r="G64" i="4"/>
  <c r="I88" i="10" l="1"/>
</calcChain>
</file>

<file path=xl/sharedStrings.xml><?xml version="1.0" encoding="utf-8"?>
<sst xmlns="http://schemas.openxmlformats.org/spreadsheetml/2006/main" count="775" uniqueCount="163">
  <si>
    <t>Lp.</t>
  </si>
  <si>
    <t>Przedmiot zamówienia</t>
  </si>
  <si>
    <t>J.m.</t>
  </si>
  <si>
    <t>Ilość planowana</t>
  </si>
  <si>
    <t>Cena jednostkowa netto</t>
  </si>
  <si>
    <t>Wartość netto</t>
  </si>
  <si>
    <t>Stawka VAT%</t>
  </si>
  <si>
    <t>Wartość brutto</t>
  </si>
  <si>
    <t>SZT</t>
  </si>
  <si>
    <t>RAZEM</t>
  </si>
  <si>
    <t>23%</t>
  </si>
  <si>
    <t>szt</t>
  </si>
  <si>
    <t>SZT.</t>
  </si>
  <si>
    <t>FIAT DUCATO</t>
  </si>
  <si>
    <t>VOLKSWAGEN CRAFTER 35 MIKROBUS SY1NE</t>
  </si>
  <si>
    <t>VW CRAFTER SYN1E 2,0TDI</t>
  </si>
  <si>
    <t>SKODA OCTAVIA II 1,6</t>
  </si>
  <si>
    <t>MAN TRUCK SYN1E TGE 3.180</t>
  </si>
  <si>
    <t xml:space="preserve"> VOLKSWAGEN CRAFTER 35 MIXT 2,0 TDI</t>
  </si>
  <si>
    <t>MAN TRUCK SYN1E TGE 3.181</t>
  </si>
  <si>
    <t>VOLKSWAGEN CRAFTER SYN1E 2,0 TDI</t>
  </si>
  <si>
    <t>MAN TRUCK SYN15 TGE</t>
  </si>
  <si>
    <t xml:space="preserve"> FIAT DUCATO 2,3 JTD</t>
  </si>
  <si>
    <t>FORD TRANSIT L3H2</t>
  </si>
  <si>
    <t xml:space="preserve"> FIAT DUCATO 2.2 MULTIJET</t>
  </si>
  <si>
    <t>FIAT DOBLO CARGO 1,3D</t>
  </si>
  <si>
    <t>HONKER 2000</t>
  </si>
  <si>
    <t>FIAT DUCATO 2,0 JTD</t>
  </si>
  <si>
    <t>LUBLIN II 3322 2,4</t>
  </si>
  <si>
    <t xml:space="preserve"> FIAT DUCATO 2.2MULTIJET</t>
  </si>
  <si>
    <t>OPEL VIVARO 2,0 CDTI</t>
  </si>
  <si>
    <t>VOLKSWAGEN CRAFTER 2,0</t>
  </si>
  <si>
    <t>MAN SYN1E TGE 3.180</t>
  </si>
  <si>
    <t>IVECO EUROCARGO ML160E25</t>
  </si>
  <si>
    <t>VOLVO VTJ3R 6x2</t>
  </si>
  <si>
    <t>AUTO-HIT PO-12T</t>
  </si>
  <si>
    <t>ZASŁAW D-659A W02</t>
  </si>
  <si>
    <t>MAN TRUCK-TGM 26.340</t>
  </si>
  <si>
    <t>IVECO TRAKKER AT 720T50WT</t>
  </si>
  <si>
    <t>ZREMB NS-600W</t>
  </si>
  <si>
    <t>AUTOSAN A1010T LIDER 10</t>
  </si>
  <si>
    <t>D-46</t>
  </si>
  <si>
    <t>IVECO EUROCARGO ML120E28/P</t>
  </si>
  <si>
    <t>ZASŁAW D-659A WO2</t>
  </si>
  <si>
    <t>JELCZ 442.32</t>
  </si>
  <si>
    <t>STAR 200</t>
  </si>
  <si>
    <t>D-633</t>
  </si>
  <si>
    <t>JELCZ 417 D</t>
  </si>
  <si>
    <t>CN-25</t>
  </si>
  <si>
    <t>JELCZ P 662D.34</t>
  </si>
  <si>
    <t>SR P-2-9</t>
  </si>
  <si>
    <t>PRONAR PB2200</t>
  </si>
  <si>
    <t>JELCZ P 622 D43</t>
  </si>
  <si>
    <t>STAR 266</t>
  </si>
  <si>
    <t>JELCZ P862D.43 HIAB-855 EP-5 HIPRO</t>
  </si>
  <si>
    <t>STAR-266</t>
  </si>
  <si>
    <t>JELCZ 862 HIAB-800 EP5</t>
  </si>
  <si>
    <t>naprawa samochodów ciężarowych i autobusów pasażerskich</t>
  </si>
  <si>
    <t>rbh</t>
  </si>
  <si>
    <t>HONDA TRX 300 4X4S</t>
  </si>
  <si>
    <t>TGB BLADE 1000I LT EPS 4X4</t>
  </si>
  <si>
    <t>YAMAHA XT 660R</t>
  </si>
  <si>
    <t>Marka, typ pojazdu</t>
  </si>
  <si>
    <t>Nazwa UISW</t>
  </si>
  <si>
    <t>FIAT DOBLO 1,4 BENZYNA</t>
  </si>
  <si>
    <t>Fiat DUCATO 2,2MULTIJET</t>
  </si>
  <si>
    <t>OPEL F7 VIVARO 1,9 TDI</t>
  </si>
  <si>
    <t>SCANIA P320,GBA 2,5/24</t>
  </si>
  <si>
    <t>IVECO GBA 2,5/16</t>
  </si>
  <si>
    <t>JELCZ 442 DS.014 R GCBA 5/24</t>
  </si>
  <si>
    <t>STAR GBA 2,5/16</t>
  </si>
  <si>
    <t>STAR GBA 2,5/20</t>
  </si>
  <si>
    <t>STAR 142 CJ GBA 2,5/16</t>
  </si>
  <si>
    <t>STAR-MAN GBA 2,5/16</t>
  </si>
  <si>
    <t>TRAKTOR KOŁOWY</t>
  </si>
  <si>
    <t>URSUS U-902</t>
  </si>
  <si>
    <t>URSUS C-360</t>
  </si>
  <si>
    <t>JOHN DEERE 6095 RC</t>
  </si>
  <si>
    <t>URSUS C1201</t>
  </si>
  <si>
    <t>POL-MOT 10014H</t>
  </si>
  <si>
    <t>naprawa MOTOCYKLI I QUADÓW</t>
  </si>
  <si>
    <t>Razem</t>
  </si>
  <si>
    <t xml:space="preserve">naprawa samochodów osobowych i mikrobusów </t>
  </si>
  <si>
    <r>
      <t>POJAZDY CIĄGNIKI</t>
    </r>
    <r>
      <rPr>
        <b/>
        <sz val="11"/>
        <color theme="1"/>
        <rFont val="Calibri"/>
        <family val="2"/>
        <charset val="238"/>
        <scheme val="minor"/>
      </rPr>
      <t xml:space="preserve"> DLA WOJEWÓDZTW DOLNOŚLĄSKIEGO, OPOLSKIEGO, LUBUSKIEGO - NAPRAWY</t>
    </r>
  </si>
  <si>
    <t xml:space="preserve">naprawa CIĄGNIKÓW </t>
  </si>
  <si>
    <t>POJAZDY MOTOCYKLE I QUADY  - PRZEGLĄDY</t>
  </si>
  <si>
    <t>POJAZDY OSOBOWE I MIKROBUSY - PRZEGLĄDY</t>
  </si>
  <si>
    <r>
      <t xml:space="preserve">POJAZDY </t>
    </r>
    <r>
      <rPr>
        <b/>
        <sz val="11"/>
        <color theme="1"/>
        <rFont val="Calibri"/>
        <family val="2"/>
        <charset val="238"/>
        <scheme val="minor"/>
      </rPr>
      <t>CIĘŻAROWE I AUTOBUSY PASAŻERSKIE  - NAPRAWY</t>
    </r>
  </si>
  <si>
    <t>POJAZDY CIĘŻAROWE I AUTOBUSY PASAŻERSKIE - PRZEGLĄDY</t>
  </si>
  <si>
    <r>
      <t xml:space="preserve">POJAZDY </t>
    </r>
    <r>
      <rPr>
        <b/>
        <sz val="11"/>
        <color theme="1"/>
        <rFont val="Calibri"/>
        <family val="2"/>
        <charset val="238"/>
        <scheme val="minor"/>
      </rPr>
      <t>MOTOCYKLE I QUADY - NAPRAWY</t>
    </r>
  </si>
  <si>
    <r>
      <t>POJAZDY OSOBOWE I MIKROBUSY</t>
    </r>
    <r>
      <rPr>
        <b/>
        <sz val="11"/>
        <color theme="1"/>
        <rFont val="Calibri"/>
        <family val="2"/>
        <charset val="238"/>
        <scheme val="minor"/>
      </rPr>
      <t xml:space="preserve">  - NAPRAWY</t>
    </r>
  </si>
  <si>
    <t>POJAZDY CIĄGNIKI - PRZEGLĄDY</t>
  </si>
  <si>
    <t>FIAT DUCATO 2,3 JTD</t>
  </si>
  <si>
    <t>MERCEDES 290 GD</t>
  </si>
  <si>
    <t>HONKER 2424</t>
  </si>
  <si>
    <t>samochód sanitarny</t>
  </si>
  <si>
    <t>POLARIS SPORTSMAN 1000 SPM 1000E</t>
  </si>
  <si>
    <t>TGB BLADE 1000I LT EPS 4X5</t>
  </si>
  <si>
    <t xml:space="preserve">Ilość </t>
  </si>
  <si>
    <r>
      <t xml:space="preserve">W przypadku przeglądów i napraw wojskowych samochodów ratowniczo-gaśniczych oraz sanitarnych realizacja umowy ma odbywać się wyłącznie w zakresie </t>
    </r>
    <r>
      <rPr>
        <b/>
        <sz val="11"/>
        <color theme="1"/>
        <rFont val="Calibri"/>
        <family val="2"/>
        <charset val="238"/>
        <scheme val="minor"/>
      </rPr>
      <t>napraw podwozia z układem napędowym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</si>
  <si>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>W przypadku przeglądów i napraw wojskowych samochodów ratowniczo-gaśniczych oraz sanitarnych realizacja umowy ma odbywać się wyłącznie</t>
    </r>
    <r>
      <rPr>
        <b/>
        <sz val="11"/>
        <color theme="1"/>
        <rFont val="Calibri"/>
        <family val="2"/>
        <charset val="238"/>
        <scheme val="minor"/>
      </rPr>
      <t xml:space="preserve"> w zakresie napraw podwozia z układem napędowym. </t>
    </r>
  </si>
  <si>
    <t>IVECO EUROCARGO       ML120E28/P</t>
  </si>
  <si>
    <t xml:space="preserve"> ZASŁAW D-659A W03</t>
  </si>
  <si>
    <t xml:space="preserve">IVECO STRALIS </t>
  </si>
  <si>
    <t>ZASŁAW D-659-W01</t>
  </si>
  <si>
    <t xml:space="preserve"> IVECO STRALIS AT260S35Y/P</t>
  </si>
  <si>
    <t>D-659-W01  ZASŁAW</t>
  </si>
  <si>
    <t xml:space="preserve">IVECO STRALIS AT260S35Y/P </t>
  </si>
  <si>
    <t xml:space="preserve">STAR 200 </t>
  </si>
  <si>
    <t xml:space="preserve"> ZREMB NS-600W</t>
  </si>
  <si>
    <t>IVECO EUROCARGO ML 160E25</t>
  </si>
  <si>
    <t>samochód ratowniczo-gaśniczy</t>
  </si>
  <si>
    <t>STAR 12.227DK GBA 2/16</t>
  </si>
  <si>
    <t>SCANIA  N323 P320, GBA 2,5/25</t>
  </si>
  <si>
    <t>SCANIA  N323 P410 GCBA 5/32</t>
  </si>
  <si>
    <t>SCANIA P320 N323</t>
  </si>
  <si>
    <t>STAR 14.225  GBA 2,5/20</t>
  </si>
  <si>
    <t>SCANIA P410 GCBA 5/32</t>
  </si>
  <si>
    <t>SAMOCHÓD IZOTERMICZNY</t>
  </si>
  <si>
    <t>SAMOCHÓD CIĘŻAROWO-OSOBOWY WYSOKIEJ MOBILNOŚCI</t>
  </si>
  <si>
    <t>SAMOCHÓD OGÓLNEGO PRZEZNACZENIA MAŁEJ ŁADOWNOŚCI</t>
  </si>
  <si>
    <t>FORD TRANSIT 2.0</t>
  </si>
  <si>
    <t>FORD RANGER XL 2.0</t>
  </si>
  <si>
    <t>SAMOCHÓD OSOBOWY</t>
  </si>
  <si>
    <t>TOYOTA CAMRY 2,5</t>
  </si>
  <si>
    <t>MIKROBUS</t>
  </si>
  <si>
    <t>SAMOCHÓD  MAŁEJ ŁADOWNOŚCI WYSOKIEJ MOBILNOŚCI</t>
  </si>
  <si>
    <t xml:space="preserve">MAN TGE 2.0 </t>
  </si>
  <si>
    <t>SAMOCHÓD MAŁEJ ŁADOWNOŚCI WYSOKIEJ MOBILNOŚCI</t>
  </si>
  <si>
    <t>VOLKSWAGEN CRAFTER 
35 SYN1E</t>
  </si>
  <si>
    <t>VOLKSWAGEN CRAFTER 
2,0 TDI</t>
  </si>
  <si>
    <t>SAMOCHÓD SANIT.MERC.BENZ SPR.316CDI 4X4</t>
  </si>
  <si>
    <t>SAMOCHÓD SANIT.FIAT DUCATO 2,3 MULTI JET</t>
  </si>
  <si>
    <t>SAMOCHÓD SANITARNY RENAULT MASTER L2H2</t>
  </si>
  <si>
    <t>samochód sanitarny -czasowo z Radnicy</t>
  </si>
  <si>
    <t>SAMOCHÓD SANITARNY RENAULT MASTER VA/KS</t>
  </si>
  <si>
    <t>POJAZD SAMOCHODOWY CZTEROKOŁOWY</t>
  </si>
  <si>
    <t>IPS SP 8/0  POLARYS</t>
  </si>
  <si>
    <t>MOTOCYKL</t>
  </si>
  <si>
    <t>SAMOCHÓD OGÓLNEGO PRZEZNACZENIA ŚREDNIEJ ŁADOWNOŚCI</t>
  </si>
  <si>
    <t>PRZYCZEPA TRANSPORTOWA DUŻEJ ŁADOWNOŚCI</t>
  </si>
  <si>
    <t>SAMOCHÓD OGÓLNEGO PRZEZNACZENIA DUŻEJ ŁADOWNOŚCI</t>
  </si>
  <si>
    <t>PRZYCZEPA TRANSPORTOWA ŚREDNIEJ ŁADOWNOŚCI</t>
  </si>
  <si>
    <t>SAMOCHÓD WYWROTKA DUŻEJ ŁADOWNOŚCI</t>
  </si>
  <si>
    <t>CIĄGNIK KOŁOWY EWAKUACYJNY CKE</t>
  </si>
  <si>
    <t>PRZYCZEPA TRANSPORTOWA DO ŁADUNKÓW CIĘŻKICH O MASIE 60-70 T</t>
  </si>
  <si>
    <t xml:space="preserve">AUTOBUS PASAŻERSKI </t>
  </si>
  <si>
    <t>SAMOCHÓD ŚREDNIEJ ŁADOWNOŚCI WYSOKIEJ MOBILNOŚCI</t>
  </si>
  <si>
    <t>PRONAR PB2300</t>
  </si>
  <si>
    <t>CIĄGNIK SIODŁOWY</t>
  </si>
  <si>
    <t xml:space="preserve">CYSTERNA PALIWOWA NACZEPA </t>
  </si>
  <si>
    <t>JELCZ C642D</t>
  </si>
  <si>
    <t>CYSTERNA PALIWOWA NACZEPA DYSTRYBUTOR CN 33D</t>
  </si>
  <si>
    <t>CYSTERNA PALIWOWA DYSTRYBUTOR CD-10</t>
  </si>
  <si>
    <t>CYSTERNA DYSTRYBUTOR CD-10 NA SAM. JELCZ</t>
  </si>
  <si>
    <t>ŻURAW DUŻEGO UDŹWIGU NA SAMOCHODZIE</t>
  </si>
  <si>
    <t>WARSZTAT B1/SAM-WOP W SAMOCHODZIE</t>
  </si>
  <si>
    <t>ŻURAW NA SAMOCHODZIE</t>
  </si>
  <si>
    <t>MAN LION'S COACH  
R-07</t>
  </si>
  <si>
    <t>WARSZTAT WPK-1 NA SAM. STAR-266</t>
  </si>
  <si>
    <t>WARSZTAT WSB-2 NA SAM. STAR-266</t>
  </si>
  <si>
    <t>SCANIA</t>
  </si>
  <si>
    <t>STAR 14225 GBA  2,5/16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</si>
</sst>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11" fillId="0" borderId="0"/>
    <xf numFmtId="0" fontId="12" fillId="0" borderId="0"/>
  </cellStyleXfs>
  <cellXfs count="152">
    <xf numFmtId="0" fontId="0" fillId="0" borderId="0" xfId="0"/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4" fontId="0" fillId="0" borderId="6" xfId="0" applyNumberFormat="1" applyFont="1" applyBorder="1"/>
    <xf numFmtId="0" fontId="0" fillId="0" borderId="6" xfId="0" applyFont="1" applyBorder="1"/>
    <xf numFmtId="0" fontId="0" fillId="3" borderId="0" xfId="0" applyFill="1"/>
    <xf numFmtId="0" fontId="0" fillId="2" borderId="0" xfId="0" applyFill="1"/>
    <xf numFmtId="0" fontId="13" fillId="0" borderId="7" xfId="0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/>
    </xf>
    <xf numFmtId="2" fontId="3" fillId="0" borderId="1" xfId="0" quotePrefix="1" applyNumberFormat="1" applyFont="1" applyBorder="1"/>
    <xf numFmtId="3" fontId="0" fillId="0" borderId="0" xfId="0" applyNumberFormat="1"/>
    <xf numFmtId="0" fontId="18" fillId="0" borderId="12" xfId="0" applyFont="1" applyBorder="1" applyAlignment="1">
      <alignment vertical="center" wrapText="1"/>
    </xf>
    <xf numFmtId="0" fontId="15" fillId="0" borderId="5" xfId="0" applyFont="1" applyBorder="1"/>
    <xf numFmtId="4" fontId="15" fillId="0" borderId="6" xfId="0" applyNumberFormat="1" applyFont="1" applyBorder="1"/>
    <xf numFmtId="0" fontId="15" fillId="0" borderId="6" xfId="0" applyFont="1" applyBorder="1"/>
    <xf numFmtId="0" fontId="3" fillId="0" borderId="1" xfId="0" applyNumberFormat="1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/>
    </xf>
    <xf numFmtId="0" fontId="0" fillId="0" borderId="0" xfId="0" applyNumberFormat="1"/>
    <xf numFmtId="0" fontId="8" fillId="0" borderId="11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23" xfId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3" xfId="0" quotePrefix="1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1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4" fontId="15" fillId="0" borderId="0" xfId="0" applyNumberFormat="1" applyFont="1" applyBorder="1"/>
    <xf numFmtId="0" fontId="23" fillId="0" borderId="0" xfId="0" applyFont="1" applyBorder="1" applyAlignment="1">
      <alignment vertical="center" wrapText="1"/>
    </xf>
    <xf numFmtId="9" fontId="22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2" fontId="3" fillId="0" borderId="0" xfId="0" quotePrefix="1" applyNumberFormat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wrapText="1"/>
    </xf>
    <xf numFmtId="0" fontId="5" fillId="0" borderId="17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3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</cellXfs>
  <cellStyles count="5">
    <cellStyle name="Normalny" xfId="0" builtinId="0"/>
    <cellStyle name="Normalny 2" xfId="4"/>
    <cellStyle name="Normalny 2 4 2 2" xfId="1"/>
    <cellStyle name="Normalny 3" xfId="2"/>
    <cellStyle name="Normalny 4_4 WOG tśm do BRDM-2 na 20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84"/>
  <sheetViews>
    <sheetView topLeftCell="A62" zoomScale="89" zoomScaleNormal="89" workbookViewId="0">
      <selection activeCell="K77" sqref="K77"/>
    </sheetView>
  </sheetViews>
  <sheetFormatPr defaultRowHeight="15"/>
  <cols>
    <col min="1" max="1" width="6.42578125" bestFit="1" customWidth="1"/>
    <col min="2" max="2" width="21.7109375" bestFit="1" customWidth="1"/>
    <col min="3" max="3" width="21.7109375" customWidth="1"/>
    <col min="4" max="4" width="10.140625" bestFit="1" customWidth="1"/>
    <col min="5" max="5" width="7.5703125" customWidth="1"/>
    <col min="6" max="6" width="11.140625" customWidth="1"/>
    <col min="7" max="7" width="10.5703125" customWidth="1"/>
    <col min="8" max="8" width="11.28515625" customWidth="1"/>
    <col min="9" max="9" width="12.140625" customWidth="1"/>
    <col min="12" max="12" width="13.140625" customWidth="1"/>
    <col min="13" max="14" width="11" bestFit="1" customWidth="1"/>
    <col min="16" max="16" width="10" bestFit="1" customWidth="1"/>
    <col min="17" max="18" width="11" bestFit="1" customWidth="1"/>
    <col min="21" max="21" width="13.28515625" customWidth="1"/>
    <col min="22" max="22" width="10.140625" bestFit="1" customWidth="1"/>
    <col min="24" max="24" width="11" bestFit="1" customWidth="1"/>
  </cols>
  <sheetData>
    <row r="1" spans="1:9" s="1" customFormat="1" ht="25.5" customHeight="1">
      <c r="A1" s="127" t="s">
        <v>86</v>
      </c>
      <c r="B1" s="127"/>
      <c r="C1" s="127"/>
      <c r="D1" s="127"/>
      <c r="E1" s="127"/>
      <c r="F1" s="127"/>
      <c r="G1" s="127"/>
      <c r="H1" s="127"/>
      <c r="I1" s="127"/>
    </row>
    <row r="2" spans="1:9" s="1" customFormat="1" ht="29.25" customHeight="1">
      <c r="A2" s="128"/>
      <c r="B2" s="128"/>
      <c r="C2" s="128"/>
      <c r="D2" s="128"/>
      <c r="E2" s="128"/>
      <c r="F2" s="128"/>
      <c r="G2" s="128"/>
      <c r="H2" s="128"/>
      <c r="I2" s="128"/>
    </row>
    <row r="3" spans="1:9" s="6" customFormat="1" ht="38.25">
      <c r="A3" s="9" t="s">
        <v>0</v>
      </c>
      <c r="B3" s="2" t="s">
        <v>63</v>
      </c>
      <c r="C3" s="2"/>
      <c r="D3" s="3" t="s">
        <v>2</v>
      </c>
      <c r="E3" s="2" t="s">
        <v>3</v>
      </c>
      <c r="F3" s="2" t="s">
        <v>4</v>
      </c>
      <c r="G3" s="4" t="s">
        <v>5</v>
      </c>
      <c r="H3" s="5" t="s">
        <v>6</v>
      </c>
      <c r="I3" s="4" t="s">
        <v>7</v>
      </c>
    </row>
    <row r="4" spans="1:9" ht="58.5" customHeight="1">
      <c r="A4" s="7">
        <v>1</v>
      </c>
      <c r="B4" s="50" t="s">
        <v>118</v>
      </c>
      <c r="C4" s="148" t="s">
        <v>13</v>
      </c>
      <c r="D4" s="43" t="s">
        <v>8</v>
      </c>
      <c r="E4" s="8">
        <v>1</v>
      </c>
      <c r="F4" s="86"/>
      <c r="G4" s="86">
        <f>ROUND(F4*E4,2)</f>
        <v>0</v>
      </c>
      <c r="H4" s="87" t="s">
        <v>10</v>
      </c>
      <c r="I4" s="86">
        <f>ROUND(G4*1.23,2)</f>
        <v>0</v>
      </c>
    </row>
    <row r="5" spans="1:9" ht="58.5" customHeight="1">
      <c r="A5" s="7">
        <v>2</v>
      </c>
      <c r="B5" s="50" t="s">
        <v>119</v>
      </c>
      <c r="C5" s="148" t="s">
        <v>26</v>
      </c>
      <c r="D5" s="43" t="s">
        <v>8</v>
      </c>
      <c r="E5" s="8">
        <v>1</v>
      </c>
      <c r="F5" s="86"/>
      <c r="G5" s="86">
        <f t="shared" ref="G5:G63" si="0">ROUND(F5*E5,2)</f>
        <v>0</v>
      </c>
      <c r="H5" s="87" t="s">
        <v>10</v>
      </c>
      <c r="I5" s="86">
        <f t="shared" ref="I5:I63" si="1">ROUND(G5*1.23,2)</f>
        <v>0</v>
      </c>
    </row>
    <row r="6" spans="1:9" ht="58.5" customHeight="1">
      <c r="A6" s="7">
        <v>3</v>
      </c>
      <c r="B6" s="50" t="s">
        <v>120</v>
      </c>
      <c r="C6" s="50" t="s">
        <v>14</v>
      </c>
      <c r="D6" s="7" t="s">
        <v>8</v>
      </c>
      <c r="E6" s="8">
        <v>1</v>
      </c>
      <c r="F6" s="86"/>
      <c r="G6" s="86">
        <f t="shared" si="0"/>
        <v>0</v>
      </c>
      <c r="H6" s="87" t="s">
        <v>10</v>
      </c>
      <c r="I6" s="86">
        <f t="shared" si="1"/>
        <v>0</v>
      </c>
    </row>
    <row r="7" spans="1:9" ht="58.5" customHeight="1">
      <c r="A7" s="7">
        <v>4</v>
      </c>
      <c r="B7" s="50" t="s">
        <v>120</v>
      </c>
      <c r="C7" s="50" t="s">
        <v>15</v>
      </c>
      <c r="D7" s="12" t="s">
        <v>8</v>
      </c>
      <c r="E7" s="8">
        <v>1</v>
      </c>
      <c r="F7" s="86"/>
      <c r="G7" s="86">
        <f t="shared" si="0"/>
        <v>0</v>
      </c>
      <c r="H7" s="87" t="s">
        <v>10</v>
      </c>
      <c r="I7" s="86">
        <f t="shared" si="1"/>
        <v>0</v>
      </c>
    </row>
    <row r="8" spans="1:9" ht="58.5" customHeight="1">
      <c r="A8" s="7">
        <v>5</v>
      </c>
      <c r="B8" s="50" t="s">
        <v>120</v>
      </c>
      <c r="C8" s="149" t="s">
        <v>121</v>
      </c>
      <c r="D8" s="7" t="s">
        <v>8</v>
      </c>
      <c r="E8" s="8">
        <v>1</v>
      </c>
      <c r="F8" s="86"/>
      <c r="G8" s="86">
        <f t="shared" si="0"/>
        <v>0</v>
      </c>
      <c r="H8" s="87" t="s">
        <v>10</v>
      </c>
      <c r="I8" s="86">
        <f t="shared" si="1"/>
        <v>0</v>
      </c>
    </row>
    <row r="9" spans="1:9" ht="58.5" customHeight="1">
      <c r="A9" s="7">
        <v>6</v>
      </c>
      <c r="B9" s="50" t="s">
        <v>120</v>
      </c>
      <c r="C9" s="149" t="s">
        <v>121</v>
      </c>
      <c r="D9" s="7" t="s">
        <v>8</v>
      </c>
      <c r="E9" s="8">
        <v>1</v>
      </c>
      <c r="F9" s="86"/>
      <c r="G9" s="86">
        <f t="shared" si="0"/>
        <v>0</v>
      </c>
      <c r="H9" s="87" t="s">
        <v>10</v>
      </c>
      <c r="I9" s="86">
        <f t="shared" si="1"/>
        <v>0</v>
      </c>
    </row>
    <row r="10" spans="1:9" ht="58.5" customHeight="1">
      <c r="A10" s="7">
        <v>7</v>
      </c>
      <c r="B10" s="50" t="s">
        <v>119</v>
      </c>
      <c r="C10" s="149" t="s">
        <v>122</v>
      </c>
      <c r="D10" s="12" t="s">
        <v>8</v>
      </c>
      <c r="E10" s="8">
        <v>1</v>
      </c>
      <c r="F10" s="86"/>
      <c r="G10" s="86">
        <f t="shared" si="0"/>
        <v>0</v>
      </c>
      <c r="H10" s="87" t="s">
        <v>10</v>
      </c>
      <c r="I10" s="86">
        <f t="shared" si="1"/>
        <v>0</v>
      </c>
    </row>
    <row r="11" spans="1:9" ht="58.5" customHeight="1">
      <c r="A11" s="7">
        <v>8</v>
      </c>
      <c r="B11" s="50" t="s">
        <v>123</v>
      </c>
      <c r="C11" s="149" t="s">
        <v>124</v>
      </c>
      <c r="D11" s="7" t="s">
        <v>8</v>
      </c>
      <c r="E11" s="8">
        <v>1</v>
      </c>
      <c r="F11" s="86"/>
      <c r="G11" s="86">
        <f t="shared" si="0"/>
        <v>0</v>
      </c>
      <c r="H11" s="87" t="s">
        <v>10</v>
      </c>
      <c r="I11" s="86">
        <f t="shared" si="1"/>
        <v>0</v>
      </c>
    </row>
    <row r="12" spans="1:9" ht="58.5" customHeight="1">
      <c r="A12" s="7">
        <v>9</v>
      </c>
      <c r="B12" s="50" t="s">
        <v>125</v>
      </c>
      <c r="C12" s="50" t="s">
        <v>17</v>
      </c>
      <c r="D12" s="7" t="s">
        <v>8</v>
      </c>
      <c r="E12" s="8">
        <v>1</v>
      </c>
      <c r="F12" s="86"/>
      <c r="G12" s="86">
        <f t="shared" si="0"/>
        <v>0</v>
      </c>
      <c r="H12" s="87" t="s">
        <v>10</v>
      </c>
      <c r="I12" s="86">
        <f t="shared" si="1"/>
        <v>0</v>
      </c>
    </row>
    <row r="13" spans="1:9" ht="58.5" customHeight="1">
      <c r="A13" s="7">
        <v>10</v>
      </c>
      <c r="B13" s="50" t="s">
        <v>120</v>
      </c>
      <c r="C13" s="50" t="s">
        <v>18</v>
      </c>
      <c r="D13" s="13" t="s">
        <v>8</v>
      </c>
      <c r="E13" s="8">
        <v>1</v>
      </c>
      <c r="F13" s="86"/>
      <c r="G13" s="86">
        <f t="shared" si="0"/>
        <v>0</v>
      </c>
      <c r="H13" s="87" t="s">
        <v>10</v>
      </c>
      <c r="I13" s="86">
        <f t="shared" si="1"/>
        <v>0</v>
      </c>
    </row>
    <row r="14" spans="1:9" ht="58.5" customHeight="1">
      <c r="A14" s="7">
        <v>11</v>
      </c>
      <c r="B14" s="50" t="s">
        <v>126</v>
      </c>
      <c r="C14" s="149" t="s">
        <v>127</v>
      </c>
      <c r="D14" s="13" t="s">
        <v>11</v>
      </c>
      <c r="E14" s="8">
        <v>1</v>
      </c>
      <c r="F14" s="86"/>
      <c r="G14" s="86">
        <f t="shared" si="0"/>
        <v>0</v>
      </c>
      <c r="H14" s="87" t="s">
        <v>10</v>
      </c>
      <c r="I14" s="86">
        <f t="shared" si="1"/>
        <v>0</v>
      </c>
    </row>
    <row r="15" spans="1:9" ht="58.5" customHeight="1">
      <c r="A15" s="7">
        <v>12</v>
      </c>
      <c r="B15" s="50" t="s">
        <v>125</v>
      </c>
      <c r="C15" s="50" t="s">
        <v>19</v>
      </c>
      <c r="D15" s="7" t="s">
        <v>8</v>
      </c>
      <c r="E15" s="8">
        <v>1</v>
      </c>
      <c r="F15" s="86"/>
      <c r="G15" s="86">
        <f t="shared" si="0"/>
        <v>0</v>
      </c>
      <c r="H15" s="87" t="s">
        <v>10</v>
      </c>
      <c r="I15" s="86">
        <f t="shared" si="1"/>
        <v>0</v>
      </c>
    </row>
    <row r="16" spans="1:9" ht="58.5" customHeight="1">
      <c r="A16" s="7">
        <v>13</v>
      </c>
      <c r="B16" s="50" t="s">
        <v>118</v>
      </c>
      <c r="C16" s="149" t="s">
        <v>13</v>
      </c>
      <c r="D16" s="11" t="s">
        <v>8</v>
      </c>
      <c r="E16" s="8">
        <v>1</v>
      </c>
      <c r="F16" s="86"/>
      <c r="G16" s="86">
        <f t="shared" si="0"/>
        <v>0</v>
      </c>
      <c r="H16" s="87" t="s">
        <v>10</v>
      </c>
      <c r="I16" s="86">
        <f t="shared" si="1"/>
        <v>0</v>
      </c>
    </row>
    <row r="17" spans="1:9" ht="58.5" customHeight="1">
      <c r="A17" s="7">
        <v>14</v>
      </c>
      <c r="B17" s="50" t="s">
        <v>125</v>
      </c>
      <c r="C17" s="50" t="s">
        <v>20</v>
      </c>
      <c r="D17" s="13" t="s">
        <v>8</v>
      </c>
      <c r="E17" s="8">
        <v>1</v>
      </c>
      <c r="F17" s="86"/>
      <c r="G17" s="86">
        <f t="shared" si="0"/>
        <v>0</v>
      </c>
      <c r="H17" s="87" t="s">
        <v>10</v>
      </c>
      <c r="I17" s="86">
        <f t="shared" si="1"/>
        <v>0</v>
      </c>
    </row>
    <row r="18" spans="1:9" ht="58.5" customHeight="1">
      <c r="A18" s="7">
        <v>15</v>
      </c>
      <c r="B18" s="50" t="s">
        <v>120</v>
      </c>
      <c r="C18" s="50" t="s">
        <v>21</v>
      </c>
      <c r="D18" s="13" t="s">
        <v>8</v>
      </c>
      <c r="E18" s="8">
        <v>1</v>
      </c>
      <c r="F18" s="86"/>
      <c r="G18" s="86">
        <f t="shared" si="0"/>
        <v>0</v>
      </c>
      <c r="H18" s="87" t="s">
        <v>10</v>
      </c>
      <c r="I18" s="86">
        <f t="shared" si="1"/>
        <v>0</v>
      </c>
    </row>
    <row r="19" spans="1:9" ht="58.5" customHeight="1">
      <c r="A19" s="7">
        <v>16</v>
      </c>
      <c r="B19" s="50" t="s">
        <v>125</v>
      </c>
      <c r="C19" s="149" t="s">
        <v>22</v>
      </c>
      <c r="D19" s="7" t="s">
        <v>8</v>
      </c>
      <c r="E19" s="8">
        <v>1</v>
      </c>
      <c r="F19" s="86"/>
      <c r="G19" s="86">
        <f t="shared" si="0"/>
        <v>0</v>
      </c>
      <c r="H19" s="87" t="s">
        <v>10</v>
      </c>
      <c r="I19" s="86">
        <f t="shared" si="1"/>
        <v>0</v>
      </c>
    </row>
    <row r="20" spans="1:9" ht="58.5" customHeight="1">
      <c r="A20" s="7">
        <v>17</v>
      </c>
      <c r="B20" s="50" t="s">
        <v>120</v>
      </c>
      <c r="C20" s="149" t="s">
        <v>23</v>
      </c>
      <c r="D20" s="13" t="s">
        <v>8</v>
      </c>
      <c r="E20" s="8">
        <v>1</v>
      </c>
      <c r="F20" s="86"/>
      <c r="G20" s="86">
        <f t="shared" si="0"/>
        <v>0</v>
      </c>
      <c r="H20" s="87" t="s">
        <v>10</v>
      </c>
      <c r="I20" s="86">
        <f t="shared" si="1"/>
        <v>0</v>
      </c>
    </row>
    <row r="21" spans="1:9" ht="58.5" customHeight="1">
      <c r="A21" s="7">
        <v>18</v>
      </c>
      <c r="B21" s="50" t="s">
        <v>123</v>
      </c>
      <c r="C21" s="149" t="s">
        <v>16</v>
      </c>
      <c r="D21" s="13" t="s">
        <v>8</v>
      </c>
      <c r="E21" s="8">
        <v>1</v>
      </c>
      <c r="F21" s="86"/>
      <c r="G21" s="86">
        <f t="shared" si="0"/>
        <v>0</v>
      </c>
      <c r="H21" s="87" t="s">
        <v>10</v>
      </c>
      <c r="I21" s="86">
        <f t="shared" si="1"/>
        <v>0</v>
      </c>
    </row>
    <row r="22" spans="1:9" ht="58.5" customHeight="1">
      <c r="A22" s="7">
        <v>19</v>
      </c>
      <c r="B22" s="51" t="s">
        <v>120</v>
      </c>
      <c r="C22" s="150" t="s">
        <v>30</v>
      </c>
      <c r="D22" s="13" t="s">
        <v>8</v>
      </c>
      <c r="E22" s="8">
        <v>1</v>
      </c>
      <c r="F22" s="86"/>
      <c r="G22" s="86">
        <f t="shared" si="0"/>
        <v>0</v>
      </c>
      <c r="H22" s="87" t="s">
        <v>10</v>
      </c>
      <c r="I22" s="86">
        <f t="shared" si="1"/>
        <v>0</v>
      </c>
    </row>
    <row r="23" spans="1:9" ht="58.5" customHeight="1">
      <c r="A23" s="7">
        <v>20</v>
      </c>
      <c r="B23" s="50" t="s">
        <v>120</v>
      </c>
      <c r="C23" s="50" t="s">
        <v>24</v>
      </c>
      <c r="D23" s="13" t="s">
        <v>8</v>
      </c>
      <c r="E23" s="8">
        <v>1</v>
      </c>
      <c r="F23" s="86"/>
      <c r="G23" s="86">
        <f t="shared" si="0"/>
        <v>0</v>
      </c>
      <c r="H23" s="87" t="s">
        <v>10</v>
      </c>
      <c r="I23" s="86">
        <f t="shared" si="1"/>
        <v>0</v>
      </c>
    </row>
    <row r="24" spans="1:9" ht="58.5" customHeight="1">
      <c r="A24" s="7">
        <v>21</v>
      </c>
      <c r="B24" s="50" t="s">
        <v>120</v>
      </c>
      <c r="C24" s="50" t="s">
        <v>25</v>
      </c>
      <c r="D24" s="13" t="s">
        <v>8</v>
      </c>
      <c r="E24" s="8">
        <v>1</v>
      </c>
      <c r="F24" s="86"/>
      <c r="G24" s="86">
        <f t="shared" si="0"/>
        <v>0</v>
      </c>
      <c r="H24" s="87" t="s">
        <v>10</v>
      </c>
      <c r="I24" s="86">
        <f t="shared" si="1"/>
        <v>0</v>
      </c>
    </row>
    <row r="25" spans="1:9" ht="58.5" customHeight="1">
      <c r="A25" s="7">
        <v>22</v>
      </c>
      <c r="B25" s="50" t="s">
        <v>128</v>
      </c>
      <c r="C25" s="149" t="s">
        <v>127</v>
      </c>
      <c r="D25" s="13" t="s">
        <v>8</v>
      </c>
      <c r="E25" s="8">
        <v>1</v>
      </c>
      <c r="F25" s="86"/>
      <c r="G25" s="86">
        <f t="shared" si="0"/>
        <v>0</v>
      </c>
      <c r="H25" s="87" t="s">
        <v>10</v>
      </c>
      <c r="I25" s="86">
        <f t="shared" si="1"/>
        <v>0</v>
      </c>
    </row>
    <row r="26" spans="1:9" ht="58.5" customHeight="1">
      <c r="A26" s="7">
        <v>23</v>
      </c>
      <c r="B26" s="50" t="s">
        <v>119</v>
      </c>
      <c r="C26" s="149" t="s">
        <v>122</v>
      </c>
      <c r="D26" s="13" t="s">
        <v>8</v>
      </c>
      <c r="E26" s="8">
        <v>1</v>
      </c>
      <c r="F26" s="86"/>
      <c r="G26" s="86">
        <f t="shared" si="0"/>
        <v>0</v>
      </c>
      <c r="H26" s="87" t="s">
        <v>10</v>
      </c>
      <c r="I26" s="86">
        <f t="shared" si="1"/>
        <v>0</v>
      </c>
    </row>
    <row r="27" spans="1:9" ht="58.5" customHeight="1">
      <c r="A27" s="7">
        <v>24</v>
      </c>
      <c r="B27" s="50" t="s">
        <v>120</v>
      </c>
      <c r="C27" s="149" t="s">
        <v>27</v>
      </c>
      <c r="D27" s="13" t="s">
        <v>8</v>
      </c>
      <c r="E27" s="8">
        <v>1</v>
      </c>
      <c r="F27" s="86"/>
      <c r="G27" s="86">
        <f t="shared" si="0"/>
        <v>0</v>
      </c>
      <c r="H27" s="87" t="s">
        <v>10</v>
      </c>
      <c r="I27" s="86">
        <f t="shared" si="1"/>
        <v>0</v>
      </c>
    </row>
    <row r="28" spans="1:9" ht="58.5" customHeight="1">
      <c r="A28" s="7">
        <v>25</v>
      </c>
      <c r="B28" s="50" t="s">
        <v>125</v>
      </c>
      <c r="C28" s="149" t="s">
        <v>92</v>
      </c>
      <c r="D28" s="13" t="s">
        <v>12</v>
      </c>
      <c r="E28" s="8">
        <v>1</v>
      </c>
      <c r="F28" s="86"/>
      <c r="G28" s="86">
        <f t="shared" si="0"/>
        <v>0</v>
      </c>
      <c r="H28" s="87" t="s">
        <v>10</v>
      </c>
      <c r="I28" s="86">
        <f t="shared" si="1"/>
        <v>0</v>
      </c>
    </row>
    <row r="29" spans="1:9" ht="58.5" customHeight="1">
      <c r="A29" s="7">
        <v>26</v>
      </c>
      <c r="B29" s="50" t="s">
        <v>120</v>
      </c>
      <c r="C29" s="149" t="s">
        <v>28</v>
      </c>
      <c r="D29" s="13" t="s">
        <v>8</v>
      </c>
      <c r="E29" s="8">
        <v>1</v>
      </c>
      <c r="F29" s="86"/>
      <c r="G29" s="86">
        <f t="shared" si="0"/>
        <v>0</v>
      </c>
      <c r="H29" s="87" t="s">
        <v>10</v>
      </c>
      <c r="I29" s="86">
        <f t="shared" si="1"/>
        <v>0</v>
      </c>
    </row>
    <row r="30" spans="1:9" ht="58.5" customHeight="1">
      <c r="A30" s="7">
        <v>27</v>
      </c>
      <c r="B30" s="50" t="s">
        <v>120</v>
      </c>
      <c r="C30" s="50" t="s">
        <v>29</v>
      </c>
      <c r="D30" s="13" t="s">
        <v>8</v>
      </c>
      <c r="E30" s="8">
        <v>1</v>
      </c>
      <c r="F30" s="86"/>
      <c r="G30" s="86">
        <f t="shared" si="0"/>
        <v>0</v>
      </c>
      <c r="H30" s="87" t="s">
        <v>10</v>
      </c>
      <c r="I30" s="86">
        <f t="shared" si="1"/>
        <v>0</v>
      </c>
    </row>
    <row r="31" spans="1:9" ht="58.5" customHeight="1">
      <c r="A31" s="7">
        <v>28</v>
      </c>
      <c r="B31" s="52" t="s">
        <v>119</v>
      </c>
      <c r="C31" s="52" t="s">
        <v>93</v>
      </c>
      <c r="D31" s="13" t="s">
        <v>8</v>
      </c>
      <c r="E31" s="8">
        <v>1</v>
      </c>
      <c r="F31" s="86"/>
      <c r="G31" s="86">
        <f t="shared" si="0"/>
        <v>0</v>
      </c>
      <c r="H31" s="87" t="s">
        <v>10</v>
      </c>
      <c r="I31" s="86">
        <f t="shared" si="1"/>
        <v>0</v>
      </c>
    </row>
    <row r="32" spans="1:9" ht="58.5" customHeight="1">
      <c r="A32" s="7">
        <v>29</v>
      </c>
      <c r="B32" s="50" t="s">
        <v>125</v>
      </c>
      <c r="C32" s="149" t="s">
        <v>30</v>
      </c>
      <c r="D32" s="13" t="s">
        <v>12</v>
      </c>
      <c r="E32" s="8">
        <v>1</v>
      </c>
      <c r="F32" s="86"/>
      <c r="G32" s="86">
        <f t="shared" si="0"/>
        <v>0</v>
      </c>
      <c r="H32" s="87" t="s">
        <v>10</v>
      </c>
      <c r="I32" s="86">
        <f t="shared" si="1"/>
        <v>0</v>
      </c>
    </row>
    <row r="33" spans="1:9" ht="58.5" customHeight="1">
      <c r="A33" s="7">
        <v>30</v>
      </c>
      <c r="B33" s="50" t="s">
        <v>118</v>
      </c>
      <c r="C33" s="149" t="s">
        <v>13</v>
      </c>
      <c r="D33" s="13" t="s">
        <v>8</v>
      </c>
      <c r="E33" s="8">
        <v>1</v>
      </c>
      <c r="F33" s="86"/>
      <c r="G33" s="86">
        <f t="shared" si="0"/>
        <v>0</v>
      </c>
      <c r="H33" s="87" t="s">
        <v>10</v>
      </c>
      <c r="I33" s="86">
        <f t="shared" si="1"/>
        <v>0</v>
      </c>
    </row>
    <row r="34" spans="1:9" ht="58.5" customHeight="1">
      <c r="A34" s="7">
        <v>31</v>
      </c>
      <c r="B34" s="50" t="s">
        <v>119</v>
      </c>
      <c r="C34" s="149" t="s">
        <v>94</v>
      </c>
      <c r="D34" s="13" t="s">
        <v>12</v>
      </c>
      <c r="E34" s="8">
        <v>1</v>
      </c>
      <c r="F34" s="86"/>
      <c r="G34" s="86">
        <f t="shared" si="0"/>
        <v>0</v>
      </c>
      <c r="H34" s="87" t="s">
        <v>10</v>
      </c>
      <c r="I34" s="86">
        <f t="shared" si="1"/>
        <v>0</v>
      </c>
    </row>
    <row r="35" spans="1:9" ht="58.5" customHeight="1">
      <c r="A35" s="7">
        <v>32</v>
      </c>
      <c r="B35" s="50" t="s">
        <v>125</v>
      </c>
      <c r="C35" s="50" t="s">
        <v>129</v>
      </c>
      <c r="D35" s="13" t="s">
        <v>12</v>
      </c>
      <c r="E35" s="8">
        <v>1</v>
      </c>
      <c r="F35" s="86"/>
      <c r="G35" s="86">
        <f t="shared" si="0"/>
        <v>0</v>
      </c>
      <c r="H35" s="87" t="s">
        <v>10</v>
      </c>
      <c r="I35" s="86">
        <f t="shared" si="1"/>
        <v>0</v>
      </c>
    </row>
    <row r="36" spans="1:9" ht="58.5" customHeight="1">
      <c r="A36" s="7">
        <v>33</v>
      </c>
      <c r="B36" s="50" t="s">
        <v>120</v>
      </c>
      <c r="C36" s="53" t="s">
        <v>31</v>
      </c>
      <c r="D36" s="14" t="s">
        <v>8</v>
      </c>
      <c r="E36" s="8">
        <v>1</v>
      </c>
      <c r="F36" s="86"/>
      <c r="G36" s="86">
        <f t="shared" si="0"/>
        <v>0</v>
      </c>
      <c r="H36" s="87" t="s">
        <v>10</v>
      </c>
      <c r="I36" s="86">
        <f t="shared" si="1"/>
        <v>0</v>
      </c>
    </row>
    <row r="37" spans="1:9" ht="58.5" customHeight="1">
      <c r="A37" s="7">
        <v>34</v>
      </c>
      <c r="B37" s="52" t="s">
        <v>125</v>
      </c>
      <c r="C37" s="53" t="s">
        <v>130</v>
      </c>
      <c r="D37" s="13" t="s">
        <v>12</v>
      </c>
      <c r="E37" s="8">
        <v>1</v>
      </c>
      <c r="F37" s="86"/>
      <c r="G37" s="86">
        <f t="shared" si="0"/>
        <v>0</v>
      </c>
      <c r="H37" s="87" t="s">
        <v>10</v>
      </c>
      <c r="I37" s="86">
        <f t="shared" si="1"/>
        <v>0</v>
      </c>
    </row>
    <row r="38" spans="1:9" ht="58.5" customHeight="1">
      <c r="A38" s="7">
        <v>35</v>
      </c>
      <c r="B38" s="53" t="s">
        <v>120</v>
      </c>
      <c r="C38" s="149" t="s">
        <v>32</v>
      </c>
      <c r="D38" s="14" t="s">
        <v>8</v>
      </c>
      <c r="E38" s="8">
        <v>1</v>
      </c>
      <c r="F38" s="86"/>
      <c r="G38" s="86">
        <f t="shared" si="0"/>
        <v>0</v>
      </c>
      <c r="H38" s="87" t="s">
        <v>10</v>
      </c>
      <c r="I38" s="86">
        <f t="shared" si="1"/>
        <v>0</v>
      </c>
    </row>
    <row r="39" spans="1:9" ht="58.5" customHeight="1">
      <c r="A39" s="7">
        <v>36</v>
      </c>
      <c r="B39" s="50" t="s">
        <v>119</v>
      </c>
      <c r="C39" s="149" t="s">
        <v>26</v>
      </c>
      <c r="D39" s="14" t="s">
        <v>8</v>
      </c>
      <c r="E39" s="8">
        <v>1</v>
      </c>
      <c r="F39" s="86"/>
      <c r="G39" s="86">
        <f t="shared" si="0"/>
        <v>0</v>
      </c>
      <c r="H39" s="87" t="s">
        <v>10</v>
      </c>
      <c r="I39" s="86">
        <f t="shared" si="1"/>
        <v>0</v>
      </c>
    </row>
    <row r="40" spans="1:9" ht="58.5" customHeight="1">
      <c r="A40" s="7">
        <v>37</v>
      </c>
      <c r="B40" s="50" t="s">
        <v>120</v>
      </c>
      <c r="C40" s="50" t="s">
        <v>31</v>
      </c>
      <c r="D40" s="14" t="s">
        <v>8</v>
      </c>
      <c r="E40" s="8">
        <v>1</v>
      </c>
      <c r="F40" s="86"/>
      <c r="G40" s="86">
        <f t="shared" si="0"/>
        <v>0</v>
      </c>
      <c r="H40" s="87" t="s">
        <v>10</v>
      </c>
      <c r="I40" s="86">
        <f t="shared" si="1"/>
        <v>0</v>
      </c>
    </row>
    <row r="41" spans="1:9" ht="58.5" customHeight="1">
      <c r="A41" s="7">
        <v>38</v>
      </c>
      <c r="B41" s="50" t="s">
        <v>120</v>
      </c>
      <c r="C41" s="50" t="s">
        <v>29</v>
      </c>
      <c r="D41" s="13" t="s">
        <v>12</v>
      </c>
      <c r="E41" s="8">
        <v>1</v>
      </c>
      <c r="F41" s="86"/>
      <c r="G41" s="86">
        <f t="shared" si="0"/>
        <v>0</v>
      </c>
      <c r="H41" s="87" t="s">
        <v>10</v>
      </c>
      <c r="I41" s="86">
        <f t="shared" si="1"/>
        <v>0</v>
      </c>
    </row>
    <row r="42" spans="1:9" ht="58.5" customHeight="1">
      <c r="A42" s="7">
        <v>39</v>
      </c>
      <c r="B42" s="50" t="s">
        <v>125</v>
      </c>
      <c r="C42" s="51" t="s">
        <v>130</v>
      </c>
      <c r="D42" s="14" t="s">
        <v>8</v>
      </c>
      <c r="E42" s="8">
        <v>1</v>
      </c>
      <c r="F42" s="86"/>
      <c r="G42" s="86">
        <f t="shared" si="0"/>
        <v>0</v>
      </c>
      <c r="H42" s="87" t="s">
        <v>10</v>
      </c>
      <c r="I42" s="86">
        <f t="shared" si="1"/>
        <v>0</v>
      </c>
    </row>
    <row r="43" spans="1:9" ht="58.5" customHeight="1">
      <c r="A43" s="7">
        <v>40</v>
      </c>
      <c r="B43" s="50" t="s">
        <v>119</v>
      </c>
      <c r="C43" s="151" t="s">
        <v>26</v>
      </c>
      <c r="D43" s="14" t="s">
        <v>8</v>
      </c>
      <c r="E43" s="8">
        <v>1</v>
      </c>
      <c r="F43" s="86"/>
      <c r="G43" s="86">
        <f t="shared" si="0"/>
        <v>0</v>
      </c>
      <c r="H43" s="87" t="s">
        <v>10</v>
      </c>
      <c r="I43" s="86">
        <f t="shared" si="1"/>
        <v>0</v>
      </c>
    </row>
    <row r="44" spans="1:9" ht="58.5" customHeight="1">
      <c r="A44" s="7">
        <v>41</v>
      </c>
      <c r="B44" s="51" t="s">
        <v>120</v>
      </c>
      <c r="C44" s="50" t="s">
        <v>29</v>
      </c>
      <c r="D44" s="14" t="s">
        <v>8</v>
      </c>
      <c r="E44" s="8">
        <v>1</v>
      </c>
      <c r="F44" s="86"/>
      <c r="G44" s="86">
        <f t="shared" si="0"/>
        <v>0</v>
      </c>
      <c r="H44" s="87" t="s">
        <v>10</v>
      </c>
      <c r="I44" s="86">
        <f t="shared" si="1"/>
        <v>0</v>
      </c>
    </row>
    <row r="45" spans="1:9" ht="58.5" customHeight="1">
      <c r="A45" s="7">
        <v>42</v>
      </c>
      <c r="B45" s="116" t="s">
        <v>118</v>
      </c>
      <c r="C45" s="149" t="s">
        <v>13</v>
      </c>
      <c r="D45" s="91" t="s">
        <v>8</v>
      </c>
      <c r="E45" s="8">
        <v>1</v>
      </c>
      <c r="F45" s="86"/>
      <c r="G45" s="86">
        <f t="shared" si="0"/>
        <v>0</v>
      </c>
      <c r="H45" s="87" t="s">
        <v>10</v>
      </c>
      <c r="I45" s="86">
        <f t="shared" si="1"/>
        <v>0</v>
      </c>
    </row>
    <row r="46" spans="1:9" ht="58.5" customHeight="1">
      <c r="A46" s="7">
        <v>43</v>
      </c>
      <c r="B46" s="116" t="s">
        <v>120</v>
      </c>
      <c r="C46" s="150" t="s">
        <v>22</v>
      </c>
      <c r="D46" s="91" t="s">
        <v>8</v>
      </c>
      <c r="E46" s="8">
        <v>1</v>
      </c>
      <c r="F46" s="86"/>
      <c r="G46" s="86">
        <f t="shared" si="0"/>
        <v>0</v>
      </c>
      <c r="H46" s="87" t="s">
        <v>10</v>
      </c>
      <c r="I46" s="86">
        <f t="shared" si="1"/>
        <v>0</v>
      </c>
    </row>
    <row r="47" spans="1:9" ht="58.5" customHeight="1">
      <c r="A47" s="7">
        <v>44</v>
      </c>
      <c r="B47" s="50" t="s">
        <v>123</v>
      </c>
      <c r="C47" s="149" t="s">
        <v>16</v>
      </c>
      <c r="D47" s="14" t="s">
        <v>8</v>
      </c>
      <c r="E47" s="8">
        <v>1</v>
      </c>
      <c r="F47" s="86"/>
      <c r="G47" s="86">
        <f t="shared" si="0"/>
        <v>0</v>
      </c>
      <c r="H47" s="87" t="s">
        <v>10</v>
      </c>
      <c r="I47" s="86">
        <f t="shared" si="1"/>
        <v>0</v>
      </c>
    </row>
    <row r="48" spans="1:9" ht="58.5" customHeight="1">
      <c r="A48" s="7">
        <v>45</v>
      </c>
      <c r="B48" s="50" t="s">
        <v>120</v>
      </c>
      <c r="C48" s="149" t="s">
        <v>27</v>
      </c>
      <c r="D48" s="14" t="s">
        <v>8</v>
      </c>
      <c r="E48" s="8">
        <v>1</v>
      </c>
      <c r="F48" s="86"/>
      <c r="G48" s="86">
        <f t="shared" si="0"/>
        <v>0</v>
      </c>
      <c r="H48" s="87" t="s">
        <v>10</v>
      </c>
      <c r="I48" s="86">
        <f t="shared" si="1"/>
        <v>0</v>
      </c>
    </row>
    <row r="49" spans="1:31" ht="58.5" customHeight="1">
      <c r="A49" s="7">
        <v>46</v>
      </c>
      <c r="B49" s="51" t="s">
        <v>120</v>
      </c>
      <c r="C49" s="52" t="s">
        <v>32</v>
      </c>
      <c r="D49" s="13" t="s">
        <v>12</v>
      </c>
      <c r="E49" s="8">
        <v>1</v>
      </c>
      <c r="F49" s="86"/>
      <c r="G49" s="86">
        <f t="shared" si="0"/>
        <v>0</v>
      </c>
      <c r="H49" s="87" t="s">
        <v>10</v>
      </c>
      <c r="I49" s="86">
        <f t="shared" si="1"/>
        <v>0</v>
      </c>
    </row>
    <row r="50" spans="1:31" ht="58.5" customHeight="1">
      <c r="A50" s="7">
        <v>47</v>
      </c>
      <c r="B50" s="50" t="s">
        <v>120</v>
      </c>
      <c r="C50" s="50" t="s">
        <v>29</v>
      </c>
      <c r="D50" s="14" t="s">
        <v>8</v>
      </c>
      <c r="E50" s="8">
        <v>1</v>
      </c>
      <c r="F50" s="86"/>
      <c r="G50" s="86">
        <f t="shared" si="0"/>
        <v>0</v>
      </c>
      <c r="H50" s="87" t="s">
        <v>10</v>
      </c>
      <c r="I50" s="86">
        <f t="shared" si="1"/>
        <v>0</v>
      </c>
    </row>
    <row r="51" spans="1:31" ht="58.5" customHeight="1">
      <c r="A51" s="7">
        <v>48</v>
      </c>
      <c r="B51" s="50" t="s">
        <v>120</v>
      </c>
      <c r="C51" s="50" t="s">
        <v>31</v>
      </c>
      <c r="D51" s="13" t="s">
        <v>12</v>
      </c>
      <c r="E51" s="8">
        <v>1</v>
      </c>
      <c r="F51" s="86"/>
      <c r="G51" s="86">
        <f t="shared" si="0"/>
        <v>0</v>
      </c>
      <c r="H51" s="87" t="s">
        <v>10</v>
      </c>
      <c r="I51" s="86">
        <f t="shared" si="1"/>
        <v>0</v>
      </c>
    </row>
    <row r="52" spans="1:31" ht="58.5" customHeight="1">
      <c r="A52" s="7">
        <v>49</v>
      </c>
      <c r="B52" s="53" t="s">
        <v>125</v>
      </c>
      <c r="C52" s="54" t="s">
        <v>130</v>
      </c>
      <c r="D52" s="14" t="s">
        <v>8</v>
      </c>
      <c r="E52" s="8">
        <v>1</v>
      </c>
      <c r="F52" s="86"/>
      <c r="G52" s="86">
        <f t="shared" si="0"/>
        <v>0</v>
      </c>
      <c r="H52" s="87" t="s">
        <v>10</v>
      </c>
      <c r="I52" s="86">
        <f t="shared" si="1"/>
        <v>0</v>
      </c>
    </row>
    <row r="53" spans="1:31" ht="58.5" customHeight="1">
      <c r="A53" s="7">
        <v>50</v>
      </c>
      <c r="B53" s="50" t="s">
        <v>120</v>
      </c>
      <c r="C53" s="50" t="s">
        <v>64</v>
      </c>
      <c r="D53" s="14" t="s">
        <v>8</v>
      </c>
      <c r="E53" s="8">
        <v>1</v>
      </c>
      <c r="F53" s="86"/>
      <c r="G53" s="86">
        <f t="shared" si="0"/>
        <v>0</v>
      </c>
      <c r="H53" s="87" t="s">
        <v>10</v>
      </c>
      <c r="I53" s="86">
        <f t="shared" si="1"/>
        <v>0</v>
      </c>
    </row>
    <row r="54" spans="1:31" ht="58.5" customHeight="1">
      <c r="A54" s="7">
        <v>51</v>
      </c>
      <c r="B54" s="50" t="s">
        <v>120</v>
      </c>
      <c r="C54" s="53" t="s">
        <v>65</v>
      </c>
      <c r="D54" s="14" t="s">
        <v>8</v>
      </c>
      <c r="E54" s="8">
        <v>1</v>
      </c>
      <c r="F54" s="86"/>
      <c r="G54" s="86">
        <f t="shared" si="0"/>
        <v>0</v>
      </c>
      <c r="H54" s="87" t="s">
        <v>10</v>
      </c>
      <c r="I54" s="86">
        <f t="shared" si="1"/>
        <v>0</v>
      </c>
    </row>
    <row r="55" spans="1:31" ht="58.5" customHeight="1">
      <c r="A55" s="7">
        <v>52</v>
      </c>
      <c r="B55" s="54" t="s">
        <v>120</v>
      </c>
      <c r="C55" s="50" t="s">
        <v>66</v>
      </c>
      <c r="D55" s="13" t="s">
        <v>12</v>
      </c>
      <c r="E55" s="8">
        <v>1</v>
      </c>
      <c r="F55" s="86"/>
      <c r="G55" s="86">
        <f t="shared" si="0"/>
        <v>0</v>
      </c>
      <c r="H55" s="87" t="s">
        <v>10</v>
      </c>
      <c r="I55" s="86">
        <f t="shared" si="1"/>
        <v>0</v>
      </c>
    </row>
    <row r="56" spans="1:31" ht="58.5" customHeight="1">
      <c r="A56" s="7">
        <v>53</v>
      </c>
      <c r="B56" s="51" t="s">
        <v>95</v>
      </c>
      <c r="C56" s="50" t="s">
        <v>131</v>
      </c>
      <c r="D56" s="13" t="s">
        <v>12</v>
      </c>
      <c r="E56" s="8">
        <v>1</v>
      </c>
      <c r="F56" s="86"/>
      <c r="G56" s="86">
        <f t="shared" si="0"/>
        <v>0</v>
      </c>
      <c r="H56" s="87" t="s">
        <v>10</v>
      </c>
      <c r="I56" s="86">
        <f t="shared" si="1"/>
        <v>0</v>
      </c>
    </row>
    <row r="57" spans="1:31" ht="58.5" customHeight="1">
      <c r="A57" s="7">
        <v>54</v>
      </c>
      <c r="B57" s="50" t="s">
        <v>95</v>
      </c>
      <c r="C57" s="50" t="s">
        <v>132</v>
      </c>
      <c r="D57" s="13" t="s">
        <v>12</v>
      </c>
      <c r="E57" s="8">
        <v>1</v>
      </c>
      <c r="F57" s="86"/>
      <c r="G57" s="86">
        <f t="shared" si="0"/>
        <v>0</v>
      </c>
      <c r="H57" s="87" t="s">
        <v>10</v>
      </c>
      <c r="I57" s="86">
        <f t="shared" si="1"/>
        <v>0</v>
      </c>
    </row>
    <row r="58" spans="1:31" ht="58.5" customHeight="1">
      <c r="A58" s="7">
        <v>55</v>
      </c>
      <c r="B58" s="52" t="s">
        <v>95</v>
      </c>
      <c r="C58" s="50" t="s">
        <v>133</v>
      </c>
      <c r="D58" s="13" t="s">
        <v>12</v>
      </c>
      <c r="E58" s="8">
        <v>1</v>
      </c>
      <c r="F58" s="86"/>
      <c r="G58" s="86">
        <f t="shared" si="0"/>
        <v>0</v>
      </c>
      <c r="H58" s="87" t="s">
        <v>10</v>
      </c>
      <c r="I58" s="86">
        <f t="shared" si="1"/>
        <v>0</v>
      </c>
    </row>
    <row r="59" spans="1:31" ht="58.5" customHeight="1">
      <c r="A59" s="7">
        <v>56</v>
      </c>
      <c r="B59" s="50" t="s">
        <v>95</v>
      </c>
      <c r="C59" s="51" t="s">
        <v>133</v>
      </c>
      <c r="D59" s="14" t="s">
        <v>8</v>
      </c>
      <c r="E59" s="8">
        <v>1</v>
      </c>
      <c r="F59" s="86"/>
      <c r="G59" s="86">
        <f t="shared" si="0"/>
        <v>0</v>
      </c>
      <c r="H59" s="87" t="s">
        <v>10</v>
      </c>
      <c r="I59" s="86">
        <f t="shared" si="1"/>
        <v>0</v>
      </c>
    </row>
    <row r="60" spans="1:31" ht="58.5" customHeight="1">
      <c r="A60" s="7">
        <v>57</v>
      </c>
      <c r="B60" s="50" t="s">
        <v>95</v>
      </c>
      <c r="C60" s="51" t="s">
        <v>133</v>
      </c>
      <c r="D60" s="13" t="s">
        <v>12</v>
      </c>
      <c r="E60" s="8">
        <v>1</v>
      </c>
      <c r="F60" s="86"/>
      <c r="G60" s="86">
        <f t="shared" si="0"/>
        <v>0</v>
      </c>
      <c r="H60" s="87" t="s">
        <v>10</v>
      </c>
      <c r="I60" s="86">
        <f t="shared" si="1"/>
        <v>0</v>
      </c>
    </row>
    <row r="61" spans="1:31" ht="58.5" customHeight="1" thickBot="1">
      <c r="A61" s="7">
        <v>58</v>
      </c>
      <c r="B61" s="50" t="s">
        <v>134</v>
      </c>
      <c r="C61" s="117" t="s">
        <v>135</v>
      </c>
      <c r="D61" s="13" t="s">
        <v>12</v>
      </c>
      <c r="E61" s="8">
        <v>1</v>
      </c>
      <c r="F61" s="86"/>
      <c r="G61" s="86">
        <f t="shared" si="0"/>
        <v>0</v>
      </c>
      <c r="H61" s="87" t="s">
        <v>10</v>
      </c>
      <c r="I61" s="86">
        <f t="shared" si="1"/>
        <v>0</v>
      </c>
    </row>
    <row r="62" spans="1:31" ht="58.5" customHeight="1" thickBot="1">
      <c r="A62" s="7">
        <v>59</v>
      </c>
      <c r="B62" s="50" t="s">
        <v>95</v>
      </c>
      <c r="C62" s="117" t="s">
        <v>135</v>
      </c>
      <c r="D62" s="13" t="s">
        <v>12</v>
      </c>
      <c r="E62" s="8">
        <v>1</v>
      </c>
      <c r="F62" s="86"/>
      <c r="G62" s="86">
        <f t="shared" si="0"/>
        <v>0</v>
      </c>
      <c r="H62" s="87" t="s">
        <v>10</v>
      </c>
      <c r="I62" s="86">
        <f t="shared" si="1"/>
        <v>0</v>
      </c>
    </row>
    <row r="63" spans="1:31" s="22" customFormat="1" ht="58.5" customHeight="1" thickBot="1">
      <c r="A63" s="7">
        <v>60</v>
      </c>
      <c r="B63" s="50" t="s">
        <v>95</v>
      </c>
      <c r="C63" s="117" t="s">
        <v>135</v>
      </c>
      <c r="D63" s="13" t="s">
        <v>8</v>
      </c>
      <c r="E63" s="8">
        <v>1</v>
      </c>
      <c r="F63" s="88"/>
      <c r="G63" s="86">
        <f t="shared" si="0"/>
        <v>0</v>
      </c>
      <c r="H63" s="89" t="s">
        <v>10</v>
      </c>
      <c r="I63" s="86">
        <f t="shared" si="1"/>
        <v>0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</row>
    <row r="64" spans="1:31" ht="15.75" thickBot="1">
      <c r="A64" s="15"/>
      <c r="B64" s="17"/>
      <c r="C64" s="16"/>
      <c r="D64" s="16"/>
      <c r="E64" s="18"/>
      <c r="F64" s="36"/>
      <c r="G64" s="37">
        <f>SUM(G4:G63)</f>
        <v>0</v>
      </c>
      <c r="H64" s="38"/>
      <c r="I64" s="37">
        <f>SUM(I4:I63)</f>
        <v>0</v>
      </c>
      <c r="L64" s="105"/>
      <c r="M64" s="106"/>
      <c r="Q64" s="59"/>
    </row>
    <row r="68" spans="1:24" ht="29.25" customHeight="1"/>
    <row r="69" spans="1:24" ht="28.5" customHeight="1">
      <c r="A69" s="129"/>
      <c r="B69" s="129"/>
      <c r="C69" s="129"/>
      <c r="D69" s="129"/>
      <c r="E69" s="129"/>
      <c r="F69" s="129"/>
      <c r="G69" s="129"/>
      <c r="H69" s="129"/>
    </row>
    <row r="70" spans="1:24" ht="40.5" customHeight="1" thickBot="1">
      <c r="A70" s="70"/>
      <c r="B70" s="70"/>
      <c r="C70" s="103"/>
      <c r="D70" s="70"/>
      <c r="E70" s="70"/>
      <c r="F70" s="70"/>
      <c r="G70" s="130"/>
      <c r="H70" s="130"/>
    </row>
    <row r="71" spans="1:24">
      <c r="A71" s="121" t="s">
        <v>90</v>
      </c>
      <c r="B71" s="122"/>
      <c r="C71" s="122"/>
      <c r="D71" s="122"/>
      <c r="E71" s="122"/>
      <c r="F71" s="122"/>
      <c r="G71" s="122"/>
      <c r="H71" s="123"/>
      <c r="U71" s="107"/>
      <c r="V71" s="107"/>
      <c r="W71" s="108"/>
      <c r="X71" s="113"/>
    </row>
    <row r="72" spans="1:24" ht="20.25" customHeight="1">
      <c r="A72" s="124"/>
      <c r="B72" s="125"/>
      <c r="C72" s="125"/>
      <c r="D72" s="125"/>
      <c r="E72" s="125"/>
      <c r="F72" s="125"/>
      <c r="G72" s="125"/>
      <c r="H72" s="126"/>
      <c r="U72" s="72"/>
      <c r="V72" s="109"/>
      <c r="W72" s="110"/>
      <c r="X72" s="114"/>
    </row>
    <row r="73" spans="1:24" ht="51.75" thickBot="1">
      <c r="A73" s="77" t="s">
        <v>0</v>
      </c>
      <c r="B73" s="78" t="s">
        <v>1</v>
      </c>
      <c r="C73" s="79" t="s">
        <v>2</v>
      </c>
      <c r="D73" s="80" t="s">
        <v>98</v>
      </c>
      <c r="E73" s="81" t="s">
        <v>4</v>
      </c>
      <c r="F73" s="82" t="s">
        <v>5</v>
      </c>
      <c r="G73" s="83" t="s">
        <v>6</v>
      </c>
      <c r="H73" s="84" t="s">
        <v>7</v>
      </c>
      <c r="U73" s="111"/>
      <c r="V73" s="112"/>
      <c r="W73" s="112"/>
      <c r="X73" s="115"/>
    </row>
    <row r="74" spans="1:24" ht="63.75" thickBot="1">
      <c r="A74" s="75">
        <v>1</v>
      </c>
      <c r="B74" s="35" t="s">
        <v>82</v>
      </c>
      <c r="C74" s="63" t="s">
        <v>58</v>
      </c>
      <c r="D74" s="64">
        <v>1</v>
      </c>
      <c r="E74" s="65">
        <v>0</v>
      </c>
      <c r="F74" s="67"/>
      <c r="G74" s="66" t="s">
        <v>10</v>
      </c>
      <c r="H74" s="76">
        <f>ROUND(F74*1.23,2)</f>
        <v>0</v>
      </c>
    </row>
    <row r="75" spans="1:24" ht="30" customHeight="1" thickBot="1">
      <c r="A75" s="15"/>
      <c r="B75" s="17"/>
      <c r="C75" s="69" t="s">
        <v>81</v>
      </c>
      <c r="D75" s="41"/>
      <c r="E75" s="19"/>
      <c r="F75" s="37">
        <f>F74</f>
        <v>0</v>
      </c>
      <c r="G75" s="38"/>
      <c r="H75" s="37">
        <f>H74</f>
        <v>0</v>
      </c>
    </row>
    <row r="77" spans="1:24" ht="58.5" customHeight="1" thickBot="1"/>
    <row r="78" spans="1:24">
      <c r="A78" s="131" t="s">
        <v>100</v>
      </c>
      <c r="B78" s="132"/>
      <c r="C78" s="132"/>
      <c r="D78" s="132"/>
      <c r="E78" s="132"/>
      <c r="F78" s="133"/>
    </row>
    <row r="79" spans="1:24">
      <c r="A79" s="134"/>
      <c r="B79" s="135"/>
      <c r="C79" s="135"/>
      <c r="D79" s="135"/>
      <c r="E79" s="135"/>
      <c r="F79" s="136"/>
    </row>
    <row r="80" spans="1:24">
      <c r="A80" s="134"/>
      <c r="B80" s="135"/>
      <c r="C80" s="135"/>
      <c r="D80" s="135"/>
      <c r="E80" s="135"/>
      <c r="F80" s="136"/>
    </row>
    <row r="81" spans="1:6">
      <c r="A81" s="134"/>
      <c r="B81" s="135"/>
      <c r="C81" s="135"/>
      <c r="D81" s="135"/>
      <c r="E81" s="135"/>
      <c r="F81" s="136"/>
    </row>
    <row r="82" spans="1:6">
      <c r="A82" s="134"/>
      <c r="B82" s="135"/>
      <c r="C82" s="135"/>
      <c r="D82" s="135"/>
      <c r="E82" s="135"/>
      <c r="F82" s="136"/>
    </row>
    <row r="83" spans="1:6">
      <c r="A83" s="134"/>
      <c r="B83" s="135"/>
      <c r="C83" s="135"/>
      <c r="D83" s="135"/>
      <c r="E83" s="135"/>
      <c r="F83" s="136"/>
    </row>
    <row r="84" spans="1:6" ht="15.75" thickBot="1">
      <c r="A84" s="137"/>
      <c r="B84" s="138"/>
      <c r="C84" s="138"/>
      <c r="D84" s="138"/>
      <c r="E84" s="138"/>
      <c r="F84" s="139"/>
    </row>
  </sheetData>
  <autoFilter ref="A3:I3"/>
  <mergeCells count="5">
    <mergeCell ref="A71:H72"/>
    <mergeCell ref="A1:I2"/>
    <mergeCell ref="A69:H69"/>
    <mergeCell ref="G70:H70"/>
    <mergeCell ref="A78:F84"/>
  </mergeCells>
  <printOptions horizontalCentered="1"/>
  <pageMargins left="0.31496062992125984" right="0.31496062992125984" top="0.9448818897637796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24"/>
  <sheetViews>
    <sheetView zoomScale="89" zoomScaleNormal="89" workbookViewId="0">
      <selection activeCell="D5" sqref="D5"/>
    </sheetView>
  </sheetViews>
  <sheetFormatPr defaultRowHeight="15"/>
  <cols>
    <col min="1" max="1" width="4.5703125" customWidth="1"/>
    <col min="2" max="2" width="19.140625" customWidth="1"/>
    <col min="3" max="3" width="21.42578125" customWidth="1"/>
    <col min="4" max="4" width="19.5703125" customWidth="1"/>
    <col min="5" max="5" width="8" customWidth="1"/>
    <col min="6" max="6" width="14.140625" style="42" customWidth="1"/>
    <col min="7" max="7" width="10.5703125" customWidth="1"/>
    <col min="8" max="8" width="11.28515625" customWidth="1"/>
    <col min="9" max="9" width="12.140625" customWidth="1"/>
    <col min="12" max="12" width="10" bestFit="1" customWidth="1"/>
    <col min="13" max="13" width="13.28515625" bestFit="1" customWidth="1"/>
    <col min="15" max="15" width="10" bestFit="1" customWidth="1"/>
    <col min="17" max="17" width="10" bestFit="1" customWidth="1"/>
    <col min="19" max="19" width="10" bestFit="1" customWidth="1"/>
    <col min="21" max="21" width="3.140625" customWidth="1"/>
    <col min="22" max="22" width="14.5703125" customWidth="1"/>
    <col min="23" max="23" width="10.140625" bestFit="1" customWidth="1"/>
    <col min="25" max="25" width="10" bestFit="1" customWidth="1"/>
  </cols>
  <sheetData>
    <row r="1" spans="1:14" s="1" customFormat="1" ht="25.5" customHeight="1">
      <c r="A1" s="127" t="s">
        <v>85</v>
      </c>
      <c r="B1" s="127"/>
      <c r="C1" s="127"/>
      <c r="D1" s="127"/>
      <c r="E1" s="127"/>
      <c r="F1" s="127"/>
      <c r="G1" s="127"/>
      <c r="H1" s="127"/>
      <c r="I1" s="127"/>
    </row>
    <row r="2" spans="1:14" s="1" customFormat="1" ht="29.25" customHeight="1">
      <c r="A2" s="128"/>
      <c r="B2" s="128"/>
      <c r="C2" s="128"/>
      <c r="D2" s="128"/>
      <c r="E2" s="128"/>
      <c r="F2" s="128"/>
      <c r="G2" s="128"/>
      <c r="H2" s="128"/>
      <c r="I2" s="128"/>
    </row>
    <row r="3" spans="1:14" s="6" customFormat="1" ht="38.25">
      <c r="A3" s="9" t="s">
        <v>0</v>
      </c>
      <c r="B3" s="2" t="s">
        <v>63</v>
      </c>
      <c r="C3" s="44" t="s">
        <v>62</v>
      </c>
      <c r="D3" s="3" t="s">
        <v>2</v>
      </c>
      <c r="E3" s="40" t="s">
        <v>3</v>
      </c>
      <c r="F3" s="2" t="s">
        <v>4</v>
      </c>
      <c r="G3" s="4" t="s">
        <v>5</v>
      </c>
      <c r="H3" s="5" t="s">
        <v>6</v>
      </c>
      <c r="I3" s="57" t="s">
        <v>7</v>
      </c>
    </row>
    <row r="4" spans="1:14" ht="38.25">
      <c r="A4" s="7">
        <v>1</v>
      </c>
      <c r="B4" s="92" t="s">
        <v>136</v>
      </c>
      <c r="C4" s="31" t="s">
        <v>137</v>
      </c>
      <c r="D4" s="43" t="s">
        <v>8</v>
      </c>
      <c r="E4" s="39">
        <v>1</v>
      </c>
      <c r="F4" s="32"/>
      <c r="G4" s="46">
        <f>E4*F4</f>
        <v>0</v>
      </c>
      <c r="H4" s="47" t="s">
        <v>10</v>
      </c>
      <c r="I4" s="58">
        <f>ROUND(G4*1.23,2)</f>
        <v>0</v>
      </c>
    </row>
    <row r="5" spans="1:14" ht="70.5" customHeight="1">
      <c r="A5" s="7">
        <v>2</v>
      </c>
      <c r="B5" s="92" t="s">
        <v>136</v>
      </c>
      <c r="C5" s="31" t="s">
        <v>59</v>
      </c>
      <c r="D5" s="43" t="s">
        <v>8</v>
      </c>
      <c r="E5" s="39">
        <v>1</v>
      </c>
      <c r="F5" s="32"/>
      <c r="G5" s="46">
        <f t="shared" ref="G5:G15" si="0">E5*F5</f>
        <v>0</v>
      </c>
      <c r="H5" s="47" t="s">
        <v>10</v>
      </c>
      <c r="I5" s="58">
        <f t="shared" ref="I5:I16" si="1">ROUND(G5*1.23,2)</f>
        <v>0</v>
      </c>
    </row>
    <row r="6" spans="1:14" ht="38.25">
      <c r="A6" s="7">
        <v>3</v>
      </c>
      <c r="B6" s="92" t="s">
        <v>136</v>
      </c>
      <c r="C6" s="31" t="s">
        <v>59</v>
      </c>
      <c r="D6" s="43" t="s">
        <v>8</v>
      </c>
      <c r="E6" s="39">
        <v>1</v>
      </c>
      <c r="F6" s="32"/>
      <c r="G6" s="46">
        <f t="shared" si="0"/>
        <v>0</v>
      </c>
      <c r="H6" s="47" t="s">
        <v>10</v>
      </c>
      <c r="I6" s="58">
        <f t="shared" si="1"/>
        <v>0</v>
      </c>
    </row>
    <row r="7" spans="1:14" ht="38.25">
      <c r="A7" s="7">
        <v>4</v>
      </c>
      <c r="B7" s="92" t="s">
        <v>136</v>
      </c>
      <c r="C7" s="31" t="s">
        <v>137</v>
      </c>
      <c r="D7" s="99" t="s">
        <v>8</v>
      </c>
      <c r="E7" s="39">
        <v>1</v>
      </c>
      <c r="F7" s="32"/>
      <c r="G7" s="46">
        <f t="shared" si="0"/>
        <v>0</v>
      </c>
      <c r="H7" s="47" t="s">
        <v>10</v>
      </c>
      <c r="I7" s="58">
        <f t="shared" si="1"/>
        <v>0</v>
      </c>
      <c r="N7" s="34"/>
    </row>
    <row r="8" spans="1:14" ht="38.25">
      <c r="A8" s="7">
        <v>5</v>
      </c>
      <c r="B8" s="92" t="s">
        <v>136</v>
      </c>
      <c r="C8" s="31" t="s">
        <v>137</v>
      </c>
      <c r="D8" s="43" t="s">
        <v>8</v>
      </c>
      <c r="E8" s="39">
        <v>1</v>
      </c>
      <c r="F8" s="32"/>
      <c r="G8" s="46">
        <f t="shared" si="0"/>
        <v>0</v>
      </c>
      <c r="H8" s="47" t="s">
        <v>10</v>
      </c>
      <c r="I8" s="58">
        <f t="shared" si="1"/>
        <v>0</v>
      </c>
    </row>
    <row r="9" spans="1:14" ht="54.75" customHeight="1">
      <c r="A9" s="7">
        <v>6</v>
      </c>
      <c r="B9" s="92" t="s">
        <v>136</v>
      </c>
      <c r="C9" s="31" t="s">
        <v>96</v>
      </c>
      <c r="D9" s="43" t="s">
        <v>8</v>
      </c>
      <c r="E9" s="39">
        <v>1</v>
      </c>
      <c r="F9" s="32"/>
      <c r="G9" s="46">
        <f t="shared" si="0"/>
        <v>0</v>
      </c>
      <c r="H9" s="47" t="s">
        <v>10</v>
      </c>
      <c r="I9" s="58">
        <f t="shared" si="1"/>
        <v>0</v>
      </c>
    </row>
    <row r="10" spans="1:14">
      <c r="A10" s="7">
        <v>7</v>
      </c>
      <c r="B10" s="92" t="s">
        <v>138</v>
      </c>
      <c r="C10" s="31" t="s">
        <v>61</v>
      </c>
      <c r="D10" s="99" t="s">
        <v>8</v>
      </c>
      <c r="E10" s="39">
        <v>1</v>
      </c>
      <c r="F10" s="32"/>
      <c r="G10" s="46">
        <f t="shared" si="0"/>
        <v>0</v>
      </c>
      <c r="H10" s="47" t="s">
        <v>10</v>
      </c>
      <c r="I10" s="58">
        <f t="shared" si="1"/>
        <v>0</v>
      </c>
    </row>
    <row r="11" spans="1:14">
      <c r="A11" s="7">
        <v>8</v>
      </c>
      <c r="B11" s="92" t="s">
        <v>138</v>
      </c>
      <c r="C11" s="31" t="s">
        <v>61</v>
      </c>
      <c r="D11" s="43" t="s">
        <v>8</v>
      </c>
      <c r="E11" s="39">
        <v>1</v>
      </c>
      <c r="F11" s="32"/>
      <c r="G11" s="46">
        <f t="shared" si="0"/>
        <v>0</v>
      </c>
      <c r="H11" s="47" t="s">
        <v>10</v>
      </c>
      <c r="I11" s="58">
        <f t="shared" si="1"/>
        <v>0</v>
      </c>
    </row>
    <row r="12" spans="1:14">
      <c r="A12" s="7">
        <v>9</v>
      </c>
      <c r="B12" s="92" t="s">
        <v>138</v>
      </c>
      <c r="C12" s="31" t="s">
        <v>61</v>
      </c>
      <c r="D12" s="43" t="s">
        <v>8</v>
      </c>
      <c r="E12" s="39">
        <v>1</v>
      </c>
      <c r="F12" s="32"/>
      <c r="G12" s="46">
        <f t="shared" si="0"/>
        <v>0</v>
      </c>
      <c r="H12" s="47" t="s">
        <v>10</v>
      </c>
      <c r="I12" s="58">
        <f t="shared" si="1"/>
        <v>0</v>
      </c>
    </row>
    <row r="13" spans="1:14" ht="38.25">
      <c r="A13" s="7">
        <v>10</v>
      </c>
      <c r="B13" s="92" t="s">
        <v>136</v>
      </c>
      <c r="C13" s="31" t="s">
        <v>60</v>
      </c>
      <c r="D13" s="28" t="s">
        <v>8</v>
      </c>
      <c r="E13" s="39">
        <v>1</v>
      </c>
      <c r="F13" s="32"/>
      <c r="G13" s="46">
        <f t="shared" si="0"/>
        <v>0</v>
      </c>
      <c r="H13" s="47" t="s">
        <v>10</v>
      </c>
      <c r="I13" s="58">
        <f t="shared" si="1"/>
        <v>0</v>
      </c>
    </row>
    <row r="14" spans="1:14" ht="38.25">
      <c r="A14" s="7">
        <v>11</v>
      </c>
      <c r="B14" s="92" t="s">
        <v>136</v>
      </c>
      <c r="C14" s="31" t="s">
        <v>97</v>
      </c>
      <c r="D14" s="28" t="s">
        <v>11</v>
      </c>
      <c r="E14" s="39">
        <v>1</v>
      </c>
      <c r="F14" s="32"/>
      <c r="G14" s="46">
        <f t="shared" si="0"/>
        <v>0</v>
      </c>
      <c r="H14" s="47" t="s">
        <v>10</v>
      </c>
      <c r="I14" s="58">
        <f t="shared" si="1"/>
        <v>0</v>
      </c>
    </row>
    <row r="15" spans="1:14" ht="38.25">
      <c r="A15" s="7">
        <v>12</v>
      </c>
      <c r="B15" s="92" t="s">
        <v>136</v>
      </c>
      <c r="C15" s="31" t="s">
        <v>60</v>
      </c>
      <c r="D15" s="43" t="s">
        <v>8</v>
      </c>
      <c r="E15" s="39">
        <v>1</v>
      </c>
      <c r="F15" s="32"/>
      <c r="G15" s="46">
        <f t="shared" si="0"/>
        <v>0</v>
      </c>
      <c r="H15" s="47" t="s">
        <v>10</v>
      </c>
      <c r="I15" s="58">
        <f t="shared" si="1"/>
        <v>0</v>
      </c>
    </row>
    <row r="16" spans="1:14" ht="39" thickBot="1">
      <c r="A16" s="7">
        <v>13</v>
      </c>
      <c r="B16" s="92" t="s">
        <v>136</v>
      </c>
      <c r="C16" s="31" t="s">
        <v>60</v>
      </c>
      <c r="D16" s="100" t="s">
        <v>8</v>
      </c>
      <c r="E16" s="39">
        <v>1</v>
      </c>
      <c r="F16" s="32"/>
      <c r="G16" s="46">
        <f>E16*F16</f>
        <v>0</v>
      </c>
      <c r="H16" s="47" t="s">
        <v>10</v>
      </c>
      <c r="I16" s="58">
        <f t="shared" si="1"/>
        <v>0</v>
      </c>
    </row>
    <row r="17" spans="1:25" ht="21.75" thickBot="1">
      <c r="A17" s="15"/>
      <c r="B17" s="17"/>
      <c r="C17" s="27" t="s">
        <v>9</v>
      </c>
      <c r="D17" s="16"/>
      <c r="E17" s="41"/>
      <c r="F17" s="19"/>
      <c r="G17" s="20">
        <f>SUM(G4:G16)</f>
        <v>0</v>
      </c>
      <c r="H17" s="21"/>
      <c r="I17" s="20">
        <f>SUM(I4:I16)</f>
        <v>0</v>
      </c>
      <c r="J17" s="85"/>
      <c r="K17" s="62"/>
      <c r="L17" s="106"/>
      <c r="O17" s="59"/>
    </row>
    <row r="19" spans="1:25" ht="36.75" customHeight="1" thickBot="1"/>
    <row r="20" spans="1:25" ht="30" customHeight="1">
      <c r="A20" s="140" t="s">
        <v>89</v>
      </c>
      <c r="B20" s="141"/>
      <c r="C20" s="141"/>
      <c r="D20" s="141"/>
      <c r="E20" s="141"/>
      <c r="F20" s="141"/>
      <c r="G20" s="141"/>
      <c r="H20" s="142"/>
    </row>
    <row r="21" spans="1:25">
      <c r="A21" s="143"/>
      <c r="B21" s="144"/>
      <c r="C21" s="144"/>
      <c r="D21" s="144"/>
      <c r="E21" s="144"/>
      <c r="F21" s="144"/>
      <c r="G21" s="144"/>
      <c r="H21" s="145"/>
    </row>
    <row r="22" spans="1:25" ht="73.5" customHeight="1" thickBot="1">
      <c r="A22" s="77" t="s">
        <v>0</v>
      </c>
      <c r="B22" s="78" t="s">
        <v>1</v>
      </c>
      <c r="C22" s="79" t="s">
        <v>2</v>
      </c>
      <c r="D22" s="80" t="s">
        <v>98</v>
      </c>
      <c r="E22" s="81" t="s">
        <v>4</v>
      </c>
      <c r="F22" s="82" t="s">
        <v>5</v>
      </c>
      <c r="G22" s="83" t="s">
        <v>6</v>
      </c>
      <c r="H22" s="84" t="s">
        <v>7</v>
      </c>
      <c r="V22" s="107"/>
      <c r="W22" s="107"/>
      <c r="X22" s="108"/>
      <c r="Y22" s="113"/>
    </row>
    <row r="23" spans="1:25" ht="48" thickBot="1">
      <c r="A23" s="75">
        <v>1</v>
      </c>
      <c r="B23" s="35" t="s">
        <v>80</v>
      </c>
      <c r="C23" s="63" t="s">
        <v>58</v>
      </c>
      <c r="D23" s="64">
        <v>1</v>
      </c>
      <c r="E23" s="65">
        <v>0</v>
      </c>
      <c r="F23" s="67"/>
      <c r="G23" s="66" t="s">
        <v>10</v>
      </c>
      <c r="H23" s="76">
        <f>ROUND(F23*1.23,2)</f>
        <v>0</v>
      </c>
      <c r="V23" s="72"/>
      <c r="W23" s="109"/>
      <c r="X23" s="110"/>
      <c r="Y23" s="114"/>
    </row>
    <row r="24" spans="1:25" ht="16.5" thickBot="1">
      <c r="A24" s="15"/>
      <c r="B24" s="17"/>
      <c r="C24" s="118" t="s">
        <v>81</v>
      </c>
      <c r="D24" s="41"/>
      <c r="E24" s="19"/>
      <c r="F24" s="37">
        <f>F23</f>
        <v>0</v>
      </c>
      <c r="G24" s="38"/>
      <c r="H24" s="37">
        <f>H23</f>
        <v>0</v>
      </c>
      <c r="V24" s="111"/>
      <c r="W24" s="112"/>
      <c r="X24" s="112"/>
      <c r="Y24" s="115"/>
    </row>
  </sheetData>
  <autoFilter ref="A3:I3"/>
  <mergeCells count="2">
    <mergeCell ref="A20:H21"/>
    <mergeCell ref="A1:I2"/>
  </mergeCells>
  <printOptions horizontalCentered="1"/>
  <pageMargins left="0.31496062992125984" right="0.31496062992125984" top="0.9448818897637796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25"/>
  <sheetViews>
    <sheetView zoomScale="89" zoomScaleNormal="89" workbookViewId="0">
      <selection activeCell="G24" sqref="G24"/>
    </sheetView>
  </sheetViews>
  <sheetFormatPr defaultRowHeight="15"/>
  <cols>
    <col min="1" max="1" width="4.5703125" customWidth="1"/>
    <col min="2" max="2" width="11" customWidth="1"/>
    <col min="3" max="3" width="21.42578125" customWidth="1"/>
    <col min="4" max="4" width="15.140625" customWidth="1"/>
    <col min="5" max="5" width="8" customWidth="1"/>
    <col min="6" max="6" width="9.7109375" style="42" customWidth="1"/>
    <col min="7" max="7" width="10.5703125" customWidth="1"/>
    <col min="8" max="8" width="11.28515625" customWidth="1"/>
    <col min="9" max="9" width="12.140625" customWidth="1"/>
    <col min="11" max="11" width="6.140625" customWidth="1"/>
    <col min="12" max="12" width="12.7109375" customWidth="1"/>
    <col min="13" max="13" width="13.5703125" customWidth="1"/>
    <col min="14" max="14" width="10" bestFit="1" customWidth="1"/>
    <col min="18" max="18" width="10" bestFit="1" customWidth="1"/>
    <col min="21" max="21" width="13.5703125" customWidth="1"/>
    <col min="22" max="22" width="10.28515625" bestFit="1" customWidth="1"/>
    <col min="24" max="24" width="10" bestFit="1" customWidth="1"/>
  </cols>
  <sheetData>
    <row r="1" spans="1:14" s="1" customFormat="1" ht="25.5" customHeight="1">
      <c r="A1" s="127" t="s">
        <v>91</v>
      </c>
      <c r="B1" s="127"/>
      <c r="C1" s="127"/>
      <c r="D1" s="127"/>
      <c r="E1" s="127"/>
      <c r="F1" s="127"/>
      <c r="G1" s="127"/>
      <c r="H1" s="127"/>
      <c r="I1" s="127"/>
    </row>
    <row r="2" spans="1:14" s="1" customFormat="1" ht="29.25" customHeight="1">
      <c r="A2" s="128"/>
      <c r="B2" s="128"/>
      <c r="C2" s="128"/>
      <c r="D2" s="128"/>
      <c r="E2" s="128"/>
      <c r="F2" s="128"/>
      <c r="G2" s="128"/>
      <c r="H2" s="128"/>
      <c r="I2" s="128"/>
    </row>
    <row r="3" spans="1:14" s="6" customFormat="1" ht="39" thickBot="1">
      <c r="A3" s="9" t="s">
        <v>0</v>
      </c>
      <c r="B3" s="2" t="s">
        <v>63</v>
      </c>
      <c r="C3" s="2" t="s">
        <v>62</v>
      </c>
      <c r="D3" s="3" t="s">
        <v>2</v>
      </c>
      <c r="E3" s="40" t="s">
        <v>3</v>
      </c>
      <c r="F3" s="2" t="s">
        <v>4</v>
      </c>
      <c r="G3" s="4" t="s">
        <v>5</v>
      </c>
      <c r="H3" s="5" t="s">
        <v>6</v>
      </c>
      <c r="I3" s="57" t="s">
        <v>7</v>
      </c>
    </row>
    <row r="4" spans="1:14" ht="26.25" thickBot="1">
      <c r="A4" s="7">
        <v>1</v>
      </c>
      <c r="B4" s="25" t="s">
        <v>74</v>
      </c>
      <c r="C4" s="26" t="s">
        <v>75</v>
      </c>
      <c r="D4" s="7" t="s">
        <v>8</v>
      </c>
      <c r="E4" s="39">
        <v>1</v>
      </c>
      <c r="F4" s="32"/>
      <c r="G4" s="32">
        <f>E4*F4</f>
        <v>0</v>
      </c>
      <c r="H4" s="33" t="s">
        <v>10</v>
      </c>
      <c r="I4" s="10">
        <f>ROUND(G4*1.23,2)</f>
        <v>0</v>
      </c>
    </row>
    <row r="5" spans="1:14" ht="26.25" thickBot="1">
      <c r="A5" s="7">
        <v>2</v>
      </c>
      <c r="B5" s="25" t="s">
        <v>74</v>
      </c>
      <c r="C5" s="24" t="s">
        <v>76</v>
      </c>
      <c r="D5" s="7" t="s">
        <v>8</v>
      </c>
      <c r="E5" s="39">
        <v>1</v>
      </c>
      <c r="F5" s="32"/>
      <c r="G5" s="32">
        <f t="shared" ref="G5:G15" si="0">E5*F5</f>
        <v>0</v>
      </c>
      <c r="H5" s="33" t="s">
        <v>10</v>
      </c>
      <c r="I5" s="10">
        <f t="shared" ref="I5:I16" si="1">ROUND(G5*1.23,2)</f>
        <v>0</v>
      </c>
    </row>
    <row r="6" spans="1:14" ht="26.25" thickBot="1">
      <c r="A6" s="7">
        <v>3</v>
      </c>
      <c r="B6" s="25" t="s">
        <v>74</v>
      </c>
      <c r="C6" s="24" t="s">
        <v>76</v>
      </c>
      <c r="D6" s="7" t="s">
        <v>8</v>
      </c>
      <c r="E6" s="39">
        <v>1</v>
      </c>
      <c r="F6" s="32"/>
      <c r="G6" s="32">
        <f t="shared" si="0"/>
        <v>0</v>
      </c>
      <c r="H6" s="33" t="s">
        <v>10</v>
      </c>
      <c r="I6" s="10">
        <f t="shared" si="1"/>
        <v>0</v>
      </c>
    </row>
    <row r="7" spans="1:14" ht="26.25" thickBot="1">
      <c r="A7" s="7">
        <v>4</v>
      </c>
      <c r="B7" s="25" t="s">
        <v>74</v>
      </c>
      <c r="C7" s="24" t="s">
        <v>77</v>
      </c>
      <c r="D7" s="12" t="s">
        <v>8</v>
      </c>
      <c r="E7" s="39">
        <v>1</v>
      </c>
      <c r="F7" s="32"/>
      <c r="G7" s="32">
        <f t="shared" si="0"/>
        <v>0</v>
      </c>
      <c r="H7" s="33" t="s">
        <v>10</v>
      </c>
      <c r="I7" s="10">
        <f t="shared" si="1"/>
        <v>0</v>
      </c>
      <c r="N7" s="34"/>
    </row>
    <row r="8" spans="1:14" ht="26.25" thickBot="1">
      <c r="A8" s="7">
        <v>5</v>
      </c>
      <c r="B8" s="25" t="s">
        <v>74</v>
      </c>
      <c r="C8" s="24" t="s">
        <v>76</v>
      </c>
      <c r="D8" s="7" t="s">
        <v>8</v>
      </c>
      <c r="E8" s="39">
        <v>1</v>
      </c>
      <c r="F8" s="32"/>
      <c r="G8" s="32">
        <f t="shared" si="0"/>
        <v>0</v>
      </c>
      <c r="H8" s="33" t="s">
        <v>10</v>
      </c>
      <c r="I8" s="10">
        <f t="shared" si="1"/>
        <v>0</v>
      </c>
    </row>
    <row r="9" spans="1:14" ht="26.25" thickBot="1">
      <c r="A9" s="7">
        <v>6</v>
      </c>
      <c r="B9" s="25" t="s">
        <v>74</v>
      </c>
      <c r="C9" s="24" t="s">
        <v>78</v>
      </c>
      <c r="D9" s="7" t="s">
        <v>8</v>
      </c>
      <c r="E9" s="39">
        <v>1</v>
      </c>
      <c r="F9" s="32"/>
      <c r="G9" s="32">
        <f t="shared" si="0"/>
        <v>0</v>
      </c>
      <c r="H9" s="33" t="s">
        <v>10</v>
      </c>
      <c r="I9" s="10">
        <f t="shared" si="1"/>
        <v>0</v>
      </c>
    </row>
    <row r="10" spans="1:14" ht="26.25" thickBot="1">
      <c r="A10" s="7">
        <v>7</v>
      </c>
      <c r="B10" s="25" t="s">
        <v>74</v>
      </c>
      <c r="C10" s="24" t="s">
        <v>76</v>
      </c>
      <c r="D10" s="12" t="s">
        <v>8</v>
      </c>
      <c r="E10" s="39">
        <v>1</v>
      </c>
      <c r="F10" s="32"/>
      <c r="G10" s="32">
        <f t="shared" si="0"/>
        <v>0</v>
      </c>
      <c r="H10" s="33" t="s">
        <v>10</v>
      </c>
      <c r="I10" s="10">
        <f t="shared" si="1"/>
        <v>0</v>
      </c>
    </row>
    <row r="11" spans="1:14" ht="26.25" thickBot="1">
      <c r="A11" s="7">
        <v>8</v>
      </c>
      <c r="B11" s="25" t="s">
        <v>74</v>
      </c>
      <c r="C11" s="24" t="s">
        <v>76</v>
      </c>
      <c r="D11" s="7" t="s">
        <v>8</v>
      </c>
      <c r="E11" s="39">
        <v>1</v>
      </c>
      <c r="F11" s="32"/>
      <c r="G11" s="32">
        <f t="shared" si="0"/>
        <v>0</v>
      </c>
      <c r="H11" s="33" t="s">
        <v>10</v>
      </c>
      <c r="I11" s="10">
        <f t="shared" si="1"/>
        <v>0</v>
      </c>
    </row>
    <row r="12" spans="1:14" ht="26.25" thickBot="1">
      <c r="A12" s="7">
        <v>9</v>
      </c>
      <c r="B12" s="25" t="s">
        <v>74</v>
      </c>
      <c r="C12" s="24" t="s">
        <v>76</v>
      </c>
      <c r="D12" s="7" t="s">
        <v>8</v>
      </c>
      <c r="E12" s="39">
        <v>1</v>
      </c>
      <c r="F12" s="32"/>
      <c r="G12" s="32">
        <f t="shared" si="0"/>
        <v>0</v>
      </c>
      <c r="H12" s="33" t="s">
        <v>10</v>
      </c>
      <c r="I12" s="10">
        <f t="shared" si="1"/>
        <v>0</v>
      </c>
    </row>
    <row r="13" spans="1:14" ht="26.25" thickBot="1">
      <c r="A13" s="7">
        <v>10</v>
      </c>
      <c r="B13" s="25" t="s">
        <v>74</v>
      </c>
      <c r="C13" s="24" t="s">
        <v>76</v>
      </c>
      <c r="D13" s="13" t="s">
        <v>8</v>
      </c>
      <c r="E13" s="39">
        <v>1</v>
      </c>
      <c r="F13" s="32"/>
      <c r="G13" s="32">
        <f t="shared" si="0"/>
        <v>0</v>
      </c>
      <c r="H13" s="33" t="s">
        <v>10</v>
      </c>
      <c r="I13" s="10">
        <f t="shared" si="1"/>
        <v>0</v>
      </c>
    </row>
    <row r="14" spans="1:14" ht="26.25" thickBot="1">
      <c r="A14" s="7">
        <v>11</v>
      </c>
      <c r="B14" s="25" t="s">
        <v>74</v>
      </c>
      <c r="C14" s="24" t="s">
        <v>76</v>
      </c>
      <c r="D14" s="13" t="s">
        <v>11</v>
      </c>
      <c r="E14" s="39">
        <v>1</v>
      </c>
      <c r="F14" s="32"/>
      <c r="G14" s="32">
        <f t="shared" si="0"/>
        <v>0</v>
      </c>
      <c r="H14" s="33" t="s">
        <v>10</v>
      </c>
      <c r="I14" s="10">
        <f t="shared" si="1"/>
        <v>0</v>
      </c>
    </row>
    <row r="15" spans="1:14" ht="26.25" thickBot="1">
      <c r="A15" s="7">
        <v>12</v>
      </c>
      <c r="B15" s="25" t="s">
        <v>74</v>
      </c>
      <c r="C15" s="24" t="s">
        <v>76</v>
      </c>
      <c r="D15" s="7" t="s">
        <v>8</v>
      </c>
      <c r="E15" s="39">
        <v>1</v>
      </c>
      <c r="F15" s="32"/>
      <c r="G15" s="32">
        <f t="shared" si="0"/>
        <v>0</v>
      </c>
      <c r="H15" s="33" t="s">
        <v>10</v>
      </c>
      <c r="I15" s="10">
        <f t="shared" si="1"/>
        <v>0</v>
      </c>
      <c r="M15" s="59"/>
    </row>
    <row r="16" spans="1:14" ht="26.25" thickBot="1">
      <c r="A16" s="7">
        <v>13</v>
      </c>
      <c r="B16" s="25" t="s">
        <v>74</v>
      </c>
      <c r="C16" s="24" t="s">
        <v>79</v>
      </c>
      <c r="D16" s="11" t="s">
        <v>8</v>
      </c>
      <c r="E16" s="39">
        <v>1</v>
      </c>
      <c r="F16" s="32"/>
      <c r="G16" s="32">
        <f>E16*F16</f>
        <v>0</v>
      </c>
      <c r="H16" s="33" t="s">
        <v>10</v>
      </c>
      <c r="I16" s="10">
        <f t="shared" si="1"/>
        <v>0</v>
      </c>
    </row>
    <row r="17" spans="1:24" ht="21.75" thickBot="1">
      <c r="A17" s="15"/>
      <c r="B17" s="17"/>
      <c r="C17" s="27" t="s">
        <v>9</v>
      </c>
      <c r="D17" s="16"/>
      <c r="E17" s="41"/>
      <c r="F17" s="19"/>
      <c r="G17" s="20">
        <f>SUM(G4:G16)</f>
        <v>0</v>
      </c>
      <c r="H17" s="21"/>
      <c r="I17" s="20">
        <f>SUM(I4:I16)</f>
        <v>0</v>
      </c>
      <c r="L17" s="62"/>
      <c r="M17" s="106"/>
      <c r="P17" s="59"/>
    </row>
    <row r="20" spans="1:24" ht="30" customHeight="1" thickBot="1">
      <c r="A20" s="129"/>
      <c r="B20" s="129"/>
      <c r="C20" s="129"/>
      <c r="D20" s="129"/>
      <c r="E20" s="129"/>
      <c r="F20" s="129"/>
      <c r="G20" s="129"/>
      <c r="H20" s="129"/>
      <c r="N20" s="90"/>
    </row>
    <row r="21" spans="1:24">
      <c r="A21" s="121" t="s">
        <v>83</v>
      </c>
      <c r="B21" s="122"/>
      <c r="C21" s="122"/>
      <c r="D21" s="122"/>
      <c r="E21" s="122"/>
      <c r="F21" s="122"/>
      <c r="G21" s="122"/>
      <c r="H21" s="123"/>
    </row>
    <row r="22" spans="1:24">
      <c r="A22" s="124"/>
      <c r="B22" s="125"/>
      <c r="C22" s="125"/>
      <c r="D22" s="125"/>
      <c r="E22" s="125"/>
      <c r="F22" s="125"/>
      <c r="G22" s="125"/>
      <c r="H22" s="126"/>
    </row>
    <row r="23" spans="1:24" ht="81.75" customHeight="1" thickBot="1">
      <c r="A23" s="77" t="s">
        <v>0</v>
      </c>
      <c r="B23" s="78" t="s">
        <v>1</v>
      </c>
      <c r="C23" s="79" t="s">
        <v>2</v>
      </c>
      <c r="D23" s="80" t="s">
        <v>98</v>
      </c>
      <c r="E23" s="81" t="s">
        <v>4</v>
      </c>
      <c r="F23" s="82" t="s">
        <v>5</v>
      </c>
      <c r="G23" s="83" t="s">
        <v>6</v>
      </c>
      <c r="H23" s="84" t="s">
        <v>7</v>
      </c>
      <c r="U23" s="107"/>
      <c r="V23" s="107"/>
      <c r="W23" s="108"/>
      <c r="X23" s="113"/>
    </row>
    <row r="24" spans="1:24" ht="48" thickBot="1">
      <c r="A24" s="75">
        <v>1</v>
      </c>
      <c r="B24" s="35" t="s">
        <v>84</v>
      </c>
      <c r="C24" s="63" t="s">
        <v>58</v>
      </c>
      <c r="D24" s="64">
        <v>1</v>
      </c>
      <c r="E24" s="65">
        <v>0</v>
      </c>
      <c r="F24" s="67"/>
      <c r="G24" s="66" t="s">
        <v>10</v>
      </c>
      <c r="H24" s="76">
        <f>F24*1.23</f>
        <v>0</v>
      </c>
      <c r="U24" s="72"/>
      <c r="V24" s="109"/>
      <c r="W24" s="110"/>
      <c r="X24" s="114"/>
    </row>
    <row r="25" spans="1:24" ht="15.75" thickBot="1">
      <c r="A25" s="15"/>
      <c r="B25" s="17"/>
      <c r="C25" s="69" t="s">
        <v>81</v>
      </c>
      <c r="D25" s="41"/>
      <c r="E25" s="19"/>
      <c r="F25" s="37">
        <f>F24</f>
        <v>0</v>
      </c>
      <c r="G25" s="38"/>
      <c r="H25" s="37">
        <f>H24</f>
        <v>0</v>
      </c>
      <c r="U25" s="111"/>
      <c r="V25" s="112"/>
      <c r="W25" s="112"/>
      <c r="X25" s="115"/>
    </row>
  </sheetData>
  <autoFilter ref="A3:I3"/>
  <mergeCells count="3">
    <mergeCell ref="A1:I2"/>
    <mergeCell ref="A21:H22"/>
    <mergeCell ref="A20:H20"/>
  </mergeCells>
  <printOptions horizontalCentered="1"/>
  <pageMargins left="0.31496062992125984" right="0.31496062992125984" top="0.9448818897637796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101"/>
  <sheetViews>
    <sheetView tabSelected="1" topLeftCell="A69" zoomScale="86" zoomScaleNormal="86" workbookViewId="0">
      <selection activeCell="F90" sqref="F90"/>
    </sheetView>
  </sheetViews>
  <sheetFormatPr defaultRowHeight="15"/>
  <cols>
    <col min="1" max="1" width="4.5703125" customWidth="1"/>
    <col min="2" max="2" width="31.42578125" customWidth="1"/>
    <col min="3" max="3" width="30.140625" customWidth="1"/>
    <col min="4" max="4" width="5.42578125" bestFit="1" customWidth="1"/>
    <col min="5" max="5" width="8" customWidth="1"/>
    <col min="6" max="6" width="11" style="42" bestFit="1" customWidth="1"/>
    <col min="7" max="7" width="11" bestFit="1" customWidth="1"/>
    <col min="8" max="8" width="11.28515625" customWidth="1"/>
    <col min="9" max="9" width="12.140625" customWidth="1"/>
    <col min="10" max="10" width="6.7109375" style="59" customWidth="1"/>
    <col min="11" max="11" width="4.42578125" bestFit="1" customWidth="1"/>
    <col min="12" max="12" width="13.140625" customWidth="1"/>
    <col min="13" max="13" width="11" bestFit="1" customWidth="1"/>
    <col min="14" max="14" width="10" bestFit="1" customWidth="1"/>
    <col min="16" max="16" width="10" bestFit="1" customWidth="1"/>
    <col min="17" max="18" width="11" bestFit="1" customWidth="1"/>
    <col min="19" max="19" width="9" customWidth="1"/>
    <col min="20" max="20" width="9.140625" hidden="1" customWidth="1"/>
  </cols>
  <sheetData>
    <row r="1" spans="1:14" s="1" customFormat="1" ht="25.5" customHeight="1">
      <c r="A1" s="127" t="s">
        <v>88</v>
      </c>
      <c r="B1" s="127"/>
      <c r="C1" s="127"/>
      <c r="D1" s="127"/>
      <c r="E1" s="127"/>
      <c r="F1" s="127"/>
      <c r="G1" s="127"/>
      <c r="H1" s="127"/>
      <c r="I1" s="127"/>
      <c r="J1" s="60"/>
    </row>
    <row r="2" spans="1:14" s="1" customFormat="1" ht="29.25" customHeight="1">
      <c r="A2" s="128"/>
      <c r="B2" s="128"/>
      <c r="C2" s="128"/>
      <c r="D2" s="128"/>
      <c r="E2" s="128"/>
      <c r="F2" s="128"/>
      <c r="G2" s="128"/>
      <c r="H2" s="128"/>
      <c r="I2" s="128"/>
      <c r="J2" s="61"/>
    </row>
    <row r="3" spans="1:14" s="6" customFormat="1" ht="38.25">
      <c r="A3" s="2" t="s">
        <v>0</v>
      </c>
      <c r="B3" s="2" t="s">
        <v>63</v>
      </c>
      <c r="C3" s="2" t="s">
        <v>62</v>
      </c>
      <c r="D3" s="3" t="s">
        <v>2</v>
      </c>
      <c r="E3" s="40" t="s">
        <v>3</v>
      </c>
      <c r="F3" s="2" t="s">
        <v>4</v>
      </c>
      <c r="G3" s="4" t="s">
        <v>5</v>
      </c>
      <c r="H3" s="5" t="s">
        <v>6</v>
      </c>
      <c r="I3" s="57" t="s">
        <v>7</v>
      </c>
      <c r="J3" s="62"/>
    </row>
    <row r="4" spans="1:14" ht="38.25">
      <c r="A4" s="63">
        <v>1</v>
      </c>
      <c r="B4" s="97" t="s">
        <v>139</v>
      </c>
      <c r="C4" s="31" t="s">
        <v>101</v>
      </c>
      <c r="D4" s="98" t="s">
        <v>8</v>
      </c>
      <c r="E4" s="64">
        <v>1</v>
      </c>
      <c r="F4" s="65"/>
      <c r="G4" s="65">
        <f>E4*F4</f>
        <v>0</v>
      </c>
      <c r="H4" s="66" t="s">
        <v>10</v>
      </c>
      <c r="I4" s="67">
        <f t="shared" ref="I4:I35" si="0">ROUND(G4*1.23,2)</f>
        <v>0</v>
      </c>
      <c r="J4"/>
    </row>
    <row r="5" spans="1:14" ht="25.5">
      <c r="A5" s="7">
        <v>2</v>
      </c>
      <c r="B5" s="92" t="s">
        <v>140</v>
      </c>
      <c r="C5" s="31" t="s">
        <v>102</v>
      </c>
      <c r="D5" s="43" t="s">
        <v>8</v>
      </c>
      <c r="E5" s="56">
        <v>1</v>
      </c>
      <c r="F5" s="46"/>
      <c r="G5" s="46">
        <f t="shared" ref="G5:G67" si="1">E5*F5</f>
        <v>0</v>
      </c>
      <c r="H5" s="47" t="s">
        <v>10</v>
      </c>
      <c r="I5" s="58">
        <f t="shared" si="0"/>
        <v>0</v>
      </c>
      <c r="J5"/>
    </row>
    <row r="6" spans="1:14" ht="38.25">
      <c r="A6" s="7">
        <v>3</v>
      </c>
      <c r="B6" s="92" t="s">
        <v>139</v>
      </c>
      <c r="C6" s="31" t="s">
        <v>101</v>
      </c>
      <c r="D6" s="43" t="s">
        <v>8</v>
      </c>
      <c r="E6" s="56">
        <v>1</v>
      </c>
      <c r="F6" s="46"/>
      <c r="G6" s="46">
        <f t="shared" si="1"/>
        <v>0</v>
      </c>
      <c r="H6" s="47" t="s">
        <v>10</v>
      </c>
      <c r="I6" s="58">
        <f t="shared" si="0"/>
        <v>0</v>
      </c>
      <c r="J6"/>
    </row>
    <row r="7" spans="1:14" ht="38.25">
      <c r="A7" s="63">
        <v>4</v>
      </c>
      <c r="B7" s="92" t="s">
        <v>141</v>
      </c>
      <c r="C7" s="31" t="s">
        <v>103</v>
      </c>
      <c r="D7" s="99" t="s">
        <v>8</v>
      </c>
      <c r="E7" s="56">
        <v>1</v>
      </c>
      <c r="F7" s="46"/>
      <c r="G7" s="46">
        <f t="shared" si="1"/>
        <v>0</v>
      </c>
      <c r="H7" s="47" t="s">
        <v>10</v>
      </c>
      <c r="I7" s="58">
        <f t="shared" si="0"/>
        <v>0</v>
      </c>
      <c r="J7"/>
      <c r="N7" s="34"/>
    </row>
    <row r="8" spans="1:14" ht="38.25">
      <c r="A8" s="7">
        <v>5</v>
      </c>
      <c r="B8" s="92" t="s">
        <v>141</v>
      </c>
      <c r="C8" s="31" t="s">
        <v>34</v>
      </c>
      <c r="D8" s="43" t="s">
        <v>8</v>
      </c>
      <c r="E8" s="56">
        <v>1</v>
      </c>
      <c r="F8" s="46"/>
      <c r="G8" s="46">
        <f t="shared" si="1"/>
        <v>0</v>
      </c>
      <c r="H8" s="47" t="s">
        <v>10</v>
      </c>
      <c r="I8" s="58">
        <f t="shared" si="0"/>
        <v>0</v>
      </c>
      <c r="J8"/>
    </row>
    <row r="9" spans="1:14" ht="25.5">
      <c r="A9" s="7">
        <v>6</v>
      </c>
      <c r="B9" s="92" t="s">
        <v>142</v>
      </c>
      <c r="C9" s="31" t="s">
        <v>35</v>
      </c>
      <c r="D9" s="43" t="s">
        <v>8</v>
      </c>
      <c r="E9" s="56">
        <v>1</v>
      </c>
      <c r="F9" s="46"/>
      <c r="G9" s="46">
        <f t="shared" si="1"/>
        <v>0</v>
      </c>
      <c r="H9" s="47" t="s">
        <v>10</v>
      </c>
      <c r="I9" s="58">
        <f t="shared" si="0"/>
        <v>0</v>
      </c>
      <c r="J9"/>
    </row>
    <row r="10" spans="1:14" ht="25.5">
      <c r="A10" s="63">
        <v>7</v>
      </c>
      <c r="B10" s="92" t="s">
        <v>142</v>
      </c>
      <c r="C10" s="31" t="s">
        <v>36</v>
      </c>
      <c r="D10" s="99" t="s">
        <v>8</v>
      </c>
      <c r="E10" s="56">
        <v>1</v>
      </c>
      <c r="F10" s="46"/>
      <c r="G10" s="46">
        <f t="shared" si="1"/>
        <v>0</v>
      </c>
      <c r="H10" s="47" t="s">
        <v>10</v>
      </c>
      <c r="I10" s="58">
        <f t="shared" si="0"/>
        <v>0</v>
      </c>
      <c r="J10"/>
    </row>
    <row r="11" spans="1:14" ht="25.5">
      <c r="A11" s="7">
        <v>8</v>
      </c>
      <c r="B11" s="92" t="s">
        <v>143</v>
      </c>
      <c r="C11" s="31" t="s">
        <v>37</v>
      </c>
      <c r="D11" s="43" t="s">
        <v>8</v>
      </c>
      <c r="E11" s="56">
        <v>1</v>
      </c>
      <c r="F11" s="46"/>
      <c r="G11" s="46">
        <f t="shared" si="1"/>
        <v>0</v>
      </c>
      <c r="H11" s="47" t="s">
        <v>10</v>
      </c>
      <c r="I11" s="58">
        <f t="shared" si="0"/>
        <v>0</v>
      </c>
      <c r="J11"/>
    </row>
    <row r="12" spans="1:14" ht="25.5">
      <c r="A12" s="7">
        <v>9</v>
      </c>
      <c r="B12" s="92" t="s">
        <v>140</v>
      </c>
      <c r="C12" s="31" t="s">
        <v>104</v>
      </c>
      <c r="D12" s="43" t="s">
        <v>8</v>
      </c>
      <c r="E12" s="56">
        <v>1</v>
      </c>
      <c r="F12" s="46"/>
      <c r="G12" s="46">
        <f t="shared" si="1"/>
        <v>0</v>
      </c>
      <c r="H12" s="47" t="s">
        <v>10</v>
      </c>
      <c r="I12" s="58">
        <f t="shared" si="0"/>
        <v>0</v>
      </c>
      <c r="J12"/>
    </row>
    <row r="13" spans="1:14" ht="25.5">
      <c r="A13" s="63">
        <v>10</v>
      </c>
      <c r="B13" s="92" t="s">
        <v>144</v>
      </c>
      <c r="C13" s="31" t="s">
        <v>38</v>
      </c>
      <c r="D13" s="28" t="s">
        <v>8</v>
      </c>
      <c r="E13" s="56">
        <v>1</v>
      </c>
      <c r="F13" s="46"/>
      <c r="G13" s="46">
        <f t="shared" si="1"/>
        <v>0</v>
      </c>
      <c r="H13" s="47" t="s">
        <v>10</v>
      </c>
      <c r="I13" s="58">
        <f t="shared" si="0"/>
        <v>0</v>
      </c>
      <c r="J13"/>
    </row>
    <row r="14" spans="1:14" ht="38.25">
      <c r="A14" s="7">
        <v>11</v>
      </c>
      <c r="B14" s="92" t="s">
        <v>145</v>
      </c>
      <c r="C14" s="31" t="s">
        <v>39</v>
      </c>
      <c r="D14" s="28" t="s">
        <v>11</v>
      </c>
      <c r="E14" s="56">
        <v>1</v>
      </c>
      <c r="F14" s="46"/>
      <c r="G14" s="46">
        <f t="shared" si="1"/>
        <v>0</v>
      </c>
      <c r="H14" s="47" t="s">
        <v>10</v>
      </c>
      <c r="I14" s="58">
        <f t="shared" si="0"/>
        <v>0</v>
      </c>
      <c r="J14"/>
    </row>
    <row r="15" spans="1:14" ht="38.25">
      <c r="A15" s="7">
        <v>12</v>
      </c>
      <c r="B15" s="92" t="s">
        <v>141</v>
      </c>
      <c r="C15" s="31" t="s">
        <v>105</v>
      </c>
      <c r="D15" s="43" t="s">
        <v>8</v>
      </c>
      <c r="E15" s="56">
        <v>1</v>
      </c>
      <c r="F15" s="46"/>
      <c r="G15" s="46">
        <f t="shared" si="1"/>
        <v>0</v>
      </c>
      <c r="H15" s="47" t="s">
        <v>10</v>
      </c>
      <c r="I15" s="58">
        <f t="shared" si="0"/>
        <v>0</v>
      </c>
      <c r="J15"/>
    </row>
    <row r="16" spans="1:14" ht="25.5">
      <c r="A16" s="63">
        <v>13</v>
      </c>
      <c r="B16" s="92" t="s">
        <v>146</v>
      </c>
      <c r="C16" s="31" t="s">
        <v>40</v>
      </c>
      <c r="D16" s="100" t="s">
        <v>8</v>
      </c>
      <c r="E16" s="56">
        <v>1</v>
      </c>
      <c r="F16" s="46"/>
      <c r="G16" s="46">
        <f>E16*F16</f>
        <v>0</v>
      </c>
      <c r="H16" s="47" t="s">
        <v>10</v>
      </c>
      <c r="I16" s="58">
        <f t="shared" si="0"/>
        <v>0</v>
      </c>
      <c r="J16"/>
    </row>
    <row r="17" spans="1:10" ht="38.25">
      <c r="A17" s="7">
        <v>14</v>
      </c>
      <c r="B17" s="92" t="s">
        <v>139</v>
      </c>
      <c r="C17" s="31" t="s">
        <v>101</v>
      </c>
      <c r="D17" s="28" t="s">
        <v>8</v>
      </c>
      <c r="E17" s="56">
        <v>1</v>
      </c>
      <c r="F17" s="46"/>
      <c r="G17" s="46">
        <f t="shared" si="1"/>
        <v>0</v>
      </c>
      <c r="H17" s="47" t="s">
        <v>10</v>
      </c>
      <c r="I17" s="58">
        <f t="shared" si="0"/>
        <v>0</v>
      </c>
      <c r="J17"/>
    </row>
    <row r="18" spans="1:10" ht="25.5">
      <c r="A18" s="7">
        <v>15</v>
      </c>
      <c r="B18" s="92" t="s">
        <v>142</v>
      </c>
      <c r="C18" s="31" t="s">
        <v>36</v>
      </c>
      <c r="D18" s="28" t="s">
        <v>8</v>
      </c>
      <c r="E18" s="56">
        <v>1</v>
      </c>
      <c r="F18" s="46"/>
      <c r="G18" s="46">
        <f t="shared" si="1"/>
        <v>0</v>
      </c>
      <c r="H18" s="47" t="s">
        <v>10</v>
      </c>
      <c r="I18" s="58">
        <f t="shared" si="0"/>
        <v>0</v>
      </c>
      <c r="J18"/>
    </row>
    <row r="19" spans="1:10" ht="25.5">
      <c r="A19" s="63">
        <v>16</v>
      </c>
      <c r="B19" s="92" t="s">
        <v>142</v>
      </c>
      <c r="C19" s="31" t="s">
        <v>41</v>
      </c>
      <c r="D19" s="43" t="s">
        <v>8</v>
      </c>
      <c r="E19" s="56">
        <v>1</v>
      </c>
      <c r="F19" s="46"/>
      <c r="G19" s="46">
        <f t="shared" si="1"/>
        <v>0</v>
      </c>
      <c r="H19" s="47" t="s">
        <v>10</v>
      </c>
      <c r="I19" s="58">
        <f t="shared" si="0"/>
        <v>0</v>
      </c>
      <c r="J19"/>
    </row>
    <row r="20" spans="1:10" ht="38.25">
      <c r="A20" s="7">
        <v>17</v>
      </c>
      <c r="B20" s="92" t="s">
        <v>139</v>
      </c>
      <c r="C20" s="31" t="s">
        <v>33</v>
      </c>
      <c r="D20" s="28" t="s">
        <v>8</v>
      </c>
      <c r="E20" s="56">
        <v>1</v>
      </c>
      <c r="F20" s="46"/>
      <c r="G20" s="46">
        <f t="shared" si="1"/>
        <v>0</v>
      </c>
      <c r="H20" s="47" t="s">
        <v>10</v>
      </c>
      <c r="I20" s="58">
        <f t="shared" si="0"/>
        <v>0</v>
      </c>
      <c r="J20"/>
    </row>
    <row r="21" spans="1:10" ht="25.5">
      <c r="A21" s="7">
        <v>18</v>
      </c>
      <c r="B21" s="92" t="s">
        <v>142</v>
      </c>
      <c r="C21" s="31" t="s">
        <v>41</v>
      </c>
      <c r="D21" s="28" t="s">
        <v>8</v>
      </c>
      <c r="E21" s="56">
        <v>1</v>
      </c>
      <c r="F21" s="46"/>
      <c r="G21" s="46">
        <f t="shared" si="1"/>
        <v>0</v>
      </c>
      <c r="H21" s="47" t="s">
        <v>10</v>
      </c>
      <c r="I21" s="58">
        <f t="shared" si="0"/>
        <v>0</v>
      </c>
      <c r="J21"/>
    </row>
    <row r="22" spans="1:10" ht="25.5">
      <c r="A22" s="63">
        <v>19</v>
      </c>
      <c r="B22" s="92" t="s">
        <v>142</v>
      </c>
      <c r="C22" s="31" t="s">
        <v>51</v>
      </c>
      <c r="D22" s="28" t="s">
        <v>8</v>
      </c>
      <c r="E22" s="56">
        <v>1</v>
      </c>
      <c r="F22" s="46"/>
      <c r="G22" s="46">
        <f t="shared" si="1"/>
        <v>0</v>
      </c>
      <c r="H22" s="47" t="s">
        <v>10</v>
      </c>
      <c r="I22" s="58">
        <f t="shared" si="0"/>
        <v>0</v>
      </c>
      <c r="J22"/>
    </row>
    <row r="23" spans="1:10" ht="25.5">
      <c r="A23" s="7">
        <v>20</v>
      </c>
      <c r="B23" s="92" t="s">
        <v>142</v>
      </c>
      <c r="C23" s="31" t="s">
        <v>35</v>
      </c>
      <c r="D23" s="28" t="s">
        <v>8</v>
      </c>
      <c r="E23" s="56">
        <v>1</v>
      </c>
      <c r="F23" s="46"/>
      <c r="G23" s="46">
        <f t="shared" si="1"/>
        <v>0</v>
      </c>
      <c r="H23" s="47" t="s">
        <v>10</v>
      </c>
      <c r="I23" s="58">
        <f t="shared" si="0"/>
        <v>0</v>
      </c>
      <c r="J23"/>
    </row>
    <row r="24" spans="1:10" ht="38.25">
      <c r="A24" s="7">
        <v>21</v>
      </c>
      <c r="B24" s="92" t="s">
        <v>139</v>
      </c>
      <c r="C24" s="31" t="s">
        <v>33</v>
      </c>
      <c r="D24" s="28" t="s">
        <v>8</v>
      </c>
      <c r="E24" s="56">
        <v>1</v>
      </c>
      <c r="F24" s="46"/>
      <c r="G24" s="46">
        <f t="shared" si="1"/>
        <v>0</v>
      </c>
      <c r="H24" s="47" t="s">
        <v>10</v>
      </c>
      <c r="I24" s="58">
        <f t="shared" si="0"/>
        <v>0</v>
      </c>
      <c r="J24"/>
    </row>
    <row r="25" spans="1:10" ht="38.25">
      <c r="A25" s="63">
        <v>22</v>
      </c>
      <c r="B25" s="92" t="s">
        <v>139</v>
      </c>
      <c r="C25" s="31" t="s">
        <v>42</v>
      </c>
      <c r="D25" s="28" t="s">
        <v>8</v>
      </c>
      <c r="E25" s="56">
        <v>1</v>
      </c>
      <c r="F25" s="46"/>
      <c r="G25" s="46">
        <f t="shared" si="1"/>
        <v>0</v>
      </c>
      <c r="H25" s="47" t="s">
        <v>10</v>
      </c>
      <c r="I25" s="58">
        <f t="shared" si="0"/>
        <v>0</v>
      </c>
      <c r="J25"/>
    </row>
    <row r="26" spans="1:10" ht="38.25">
      <c r="A26" s="7">
        <v>23</v>
      </c>
      <c r="B26" s="92" t="s">
        <v>141</v>
      </c>
      <c r="C26" s="31" t="s">
        <v>105</v>
      </c>
      <c r="D26" s="28" t="s">
        <v>8</v>
      </c>
      <c r="E26" s="56">
        <v>1</v>
      </c>
      <c r="F26" s="46"/>
      <c r="G26" s="46">
        <f t="shared" si="1"/>
        <v>0</v>
      </c>
      <c r="H26" s="47" t="s">
        <v>10</v>
      </c>
      <c r="I26" s="58">
        <f t="shared" si="0"/>
        <v>0</v>
      </c>
      <c r="J26"/>
    </row>
    <row r="27" spans="1:10" ht="25.5">
      <c r="A27" s="7">
        <v>24</v>
      </c>
      <c r="B27" s="92" t="s">
        <v>140</v>
      </c>
      <c r="C27" s="31" t="s">
        <v>106</v>
      </c>
      <c r="D27" s="28" t="s">
        <v>8</v>
      </c>
      <c r="E27" s="56">
        <v>1</v>
      </c>
      <c r="F27" s="46"/>
      <c r="G27" s="46">
        <f t="shared" si="1"/>
        <v>0</v>
      </c>
      <c r="H27" s="47" t="s">
        <v>10</v>
      </c>
      <c r="I27" s="58">
        <f t="shared" si="0"/>
        <v>0</v>
      </c>
      <c r="J27"/>
    </row>
    <row r="28" spans="1:10" ht="38.25">
      <c r="A28" s="63">
        <v>25</v>
      </c>
      <c r="B28" s="92" t="s">
        <v>139</v>
      </c>
      <c r="C28" s="31" t="s">
        <v>101</v>
      </c>
      <c r="D28" s="28" t="s">
        <v>12</v>
      </c>
      <c r="E28" s="56">
        <v>1</v>
      </c>
      <c r="F28" s="46"/>
      <c r="G28" s="46">
        <f t="shared" si="1"/>
        <v>0</v>
      </c>
      <c r="H28" s="47" t="s">
        <v>10</v>
      </c>
      <c r="I28" s="58">
        <f t="shared" si="0"/>
        <v>0</v>
      </c>
      <c r="J28"/>
    </row>
    <row r="29" spans="1:10" ht="38.25">
      <c r="A29" s="7">
        <v>26</v>
      </c>
      <c r="B29" s="92" t="s">
        <v>141</v>
      </c>
      <c r="C29" s="31" t="s">
        <v>107</v>
      </c>
      <c r="D29" s="28" t="s">
        <v>8</v>
      </c>
      <c r="E29" s="56">
        <v>1</v>
      </c>
      <c r="F29" s="46"/>
      <c r="G29" s="46">
        <f t="shared" si="1"/>
        <v>0</v>
      </c>
      <c r="H29" s="47" t="s">
        <v>10</v>
      </c>
      <c r="I29" s="58">
        <f t="shared" si="0"/>
        <v>0</v>
      </c>
      <c r="J29"/>
    </row>
    <row r="30" spans="1:10" ht="25.5">
      <c r="A30" s="7">
        <v>27</v>
      </c>
      <c r="B30" s="92" t="s">
        <v>142</v>
      </c>
      <c r="C30" s="31" t="s">
        <v>43</v>
      </c>
      <c r="D30" s="28" t="s">
        <v>8</v>
      </c>
      <c r="E30" s="56">
        <v>1</v>
      </c>
      <c r="F30" s="46"/>
      <c r="G30" s="46">
        <f t="shared" si="1"/>
        <v>0</v>
      </c>
      <c r="H30" s="47" t="s">
        <v>10</v>
      </c>
      <c r="I30" s="58">
        <f t="shared" si="0"/>
        <v>0</v>
      </c>
      <c r="J30"/>
    </row>
    <row r="31" spans="1:10" ht="38.25">
      <c r="A31" s="63">
        <v>28</v>
      </c>
      <c r="B31" s="92" t="s">
        <v>147</v>
      </c>
      <c r="C31" s="31" t="s">
        <v>44</v>
      </c>
      <c r="D31" s="28" t="s">
        <v>8</v>
      </c>
      <c r="E31" s="56">
        <v>1</v>
      </c>
      <c r="F31" s="46"/>
      <c r="G31" s="46">
        <f t="shared" si="1"/>
        <v>0</v>
      </c>
      <c r="H31" s="47" t="s">
        <v>10</v>
      </c>
      <c r="I31" s="58">
        <f t="shared" si="0"/>
        <v>0</v>
      </c>
      <c r="J31"/>
    </row>
    <row r="32" spans="1:10" ht="38.25">
      <c r="A32" s="7">
        <v>29</v>
      </c>
      <c r="B32" s="92" t="s">
        <v>139</v>
      </c>
      <c r="C32" s="31" t="s">
        <v>33</v>
      </c>
      <c r="D32" s="28" t="s">
        <v>12</v>
      </c>
      <c r="E32" s="56">
        <v>1</v>
      </c>
      <c r="F32" s="46"/>
      <c r="G32" s="46">
        <f t="shared" si="1"/>
        <v>0</v>
      </c>
      <c r="H32" s="47" t="s">
        <v>10</v>
      </c>
      <c r="I32" s="58">
        <f t="shared" si="0"/>
        <v>0</v>
      </c>
      <c r="J32"/>
    </row>
    <row r="33" spans="1:10" ht="25.5">
      <c r="A33" s="7">
        <v>30</v>
      </c>
      <c r="B33" s="92" t="s">
        <v>140</v>
      </c>
      <c r="C33" s="31" t="s">
        <v>148</v>
      </c>
      <c r="D33" s="28" t="s">
        <v>8</v>
      </c>
      <c r="E33" s="56">
        <v>1</v>
      </c>
      <c r="F33" s="46"/>
      <c r="G33" s="46">
        <f t="shared" si="1"/>
        <v>0</v>
      </c>
      <c r="H33" s="47" t="s">
        <v>10</v>
      </c>
      <c r="I33" s="58">
        <f t="shared" si="0"/>
        <v>0</v>
      </c>
      <c r="J33"/>
    </row>
    <row r="34" spans="1:10" ht="38.25">
      <c r="A34" s="63">
        <v>31</v>
      </c>
      <c r="B34" s="92" t="s">
        <v>141</v>
      </c>
      <c r="C34" s="31" t="s">
        <v>34</v>
      </c>
      <c r="D34" s="28" t="s">
        <v>12</v>
      </c>
      <c r="E34" s="56">
        <v>1</v>
      </c>
      <c r="F34" s="46"/>
      <c r="G34" s="46">
        <f t="shared" si="1"/>
        <v>0</v>
      </c>
      <c r="H34" s="47" t="s">
        <v>10</v>
      </c>
      <c r="I34" s="58">
        <f t="shared" si="0"/>
        <v>0</v>
      </c>
      <c r="J34"/>
    </row>
    <row r="35" spans="1:10" ht="15.75" customHeight="1">
      <c r="A35" s="7">
        <v>32</v>
      </c>
      <c r="B35" s="92" t="s">
        <v>142</v>
      </c>
      <c r="C35" s="31" t="s">
        <v>36</v>
      </c>
      <c r="D35" s="28" t="s">
        <v>12</v>
      </c>
      <c r="E35" s="56">
        <v>1</v>
      </c>
      <c r="F35" s="46"/>
      <c r="G35" s="46">
        <f t="shared" si="1"/>
        <v>0</v>
      </c>
      <c r="H35" s="47" t="s">
        <v>10</v>
      </c>
      <c r="I35" s="58">
        <f t="shared" si="0"/>
        <v>0</v>
      </c>
      <c r="J35"/>
    </row>
    <row r="36" spans="1:10" ht="38.25">
      <c r="A36" s="7">
        <v>33</v>
      </c>
      <c r="B36" s="92" t="s">
        <v>139</v>
      </c>
      <c r="C36" s="31" t="s">
        <v>101</v>
      </c>
      <c r="D36" s="91" t="s">
        <v>8</v>
      </c>
      <c r="E36" s="56">
        <v>1</v>
      </c>
      <c r="F36" s="46"/>
      <c r="G36" s="46">
        <f t="shared" si="1"/>
        <v>0</v>
      </c>
      <c r="H36" s="47" t="s">
        <v>10</v>
      </c>
      <c r="I36" s="58">
        <f t="shared" ref="I36:I66" si="2">ROUND(G36*1.23,2)</f>
        <v>0</v>
      </c>
      <c r="J36"/>
    </row>
    <row r="37" spans="1:10" ht="38.25">
      <c r="A37" s="63">
        <v>34</v>
      </c>
      <c r="B37" s="92" t="s">
        <v>139</v>
      </c>
      <c r="C37" s="31" t="s">
        <v>45</v>
      </c>
      <c r="D37" s="28" t="s">
        <v>12</v>
      </c>
      <c r="E37" s="56">
        <v>1</v>
      </c>
      <c r="F37" s="46"/>
      <c r="G37" s="46">
        <f t="shared" si="1"/>
        <v>0</v>
      </c>
      <c r="H37" s="47" t="s">
        <v>10</v>
      </c>
      <c r="I37" s="58">
        <f t="shared" si="2"/>
        <v>0</v>
      </c>
      <c r="J37"/>
    </row>
    <row r="38" spans="1:10" ht="38.25">
      <c r="A38" s="7">
        <v>35</v>
      </c>
      <c r="B38" s="92" t="s">
        <v>141</v>
      </c>
      <c r="C38" s="31" t="s">
        <v>105</v>
      </c>
      <c r="D38" s="91" t="s">
        <v>8</v>
      </c>
      <c r="E38" s="56">
        <v>1</v>
      </c>
      <c r="F38" s="46"/>
      <c r="G38" s="46">
        <f t="shared" si="1"/>
        <v>0</v>
      </c>
      <c r="H38" s="47" t="s">
        <v>10</v>
      </c>
      <c r="I38" s="58">
        <f t="shared" si="2"/>
        <v>0</v>
      </c>
      <c r="J38"/>
    </row>
    <row r="39" spans="1:10" ht="25.5">
      <c r="A39" s="7">
        <v>36</v>
      </c>
      <c r="B39" s="92" t="s">
        <v>142</v>
      </c>
      <c r="C39" s="31" t="s">
        <v>41</v>
      </c>
      <c r="D39" s="91" t="s">
        <v>8</v>
      </c>
      <c r="E39" s="56">
        <v>1</v>
      </c>
      <c r="F39" s="46"/>
      <c r="G39" s="46">
        <f t="shared" si="1"/>
        <v>0</v>
      </c>
      <c r="H39" s="47" t="s">
        <v>10</v>
      </c>
      <c r="I39" s="58">
        <f t="shared" si="2"/>
        <v>0</v>
      </c>
      <c r="J39"/>
    </row>
    <row r="40" spans="1:10" ht="25.5">
      <c r="A40" s="63">
        <v>37</v>
      </c>
      <c r="B40" s="92" t="s">
        <v>142</v>
      </c>
      <c r="C40" s="31" t="s">
        <v>51</v>
      </c>
      <c r="D40" s="91" t="s">
        <v>8</v>
      </c>
      <c r="E40" s="56">
        <v>1</v>
      </c>
      <c r="F40" s="46"/>
      <c r="G40" s="46">
        <f t="shared" si="1"/>
        <v>0</v>
      </c>
      <c r="H40" s="47" t="s">
        <v>10</v>
      </c>
      <c r="I40" s="58">
        <f t="shared" si="2"/>
        <v>0</v>
      </c>
      <c r="J40"/>
    </row>
    <row r="41" spans="1:10" ht="25.5">
      <c r="A41" s="7">
        <v>38</v>
      </c>
      <c r="B41" s="92" t="s">
        <v>142</v>
      </c>
      <c r="C41" s="31" t="s">
        <v>46</v>
      </c>
      <c r="D41" s="28" t="s">
        <v>12</v>
      </c>
      <c r="E41" s="56">
        <v>1</v>
      </c>
      <c r="F41" s="46"/>
      <c r="G41" s="46">
        <f t="shared" si="1"/>
        <v>0</v>
      </c>
      <c r="H41" s="47" t="s">
        <v>10</v>
      </c>
      <c r="I41" s="58">
        <f t="shared" si="2"/>
        <v>0</v>
      </c>
      <c r="J41"/>
    </row>
    <row r="42" spans="1:10" ht="25.5">
      <c r="A42" s="7">
        <v>39</v>
      </c>
      <c r="B42" s="92" t="s">
        <v>140</v>
      </c>
      <c r="C42" s="31" t="s">
        <v>148</v>
      </c>
      <c r="D42" s="91" t="s">
        <v>8</v>
      </c>
      <c r="E42" s="56">
        <v>1</v>
      </c>
      <c r="F42" s="46"/>
      <c r="G42" s="46">
        <f t="shared" si="1"/>
        <v>0</v>
      </c>
      <c r="H42" s="47" t="s">
        <v>10</v>
      </c>
      <c r="I42" s="58">
        <f t="shared" si="2"/>
        <v>0</v>
      </c>
      <c r="J42"/>
    </row>
    <row r="43" spans="1:10">
      <c r="A43" s="63">
        <v>40</v>
      </c>
      <c r="B43" s="92" t="s">
        <v>149</v>
      </c>
      <c r="C43" s="31" t="s">
        <v>47</v>
      </c>
      <c r="D43" s="91" t="s">
        <v>8</v>
      </c>
      <c r="E43" s="56">
        <v>1</v>
      </c>
      <c r="F43" s="46"/>
      <c r="G43" s="46">
        <f t="shared" si="1"/>
        <v>0</v>
      </c>
      <c r="H43" s="47" t="s">
        <v>10</v>
      </c>
      <c r="I43" s="58">
        <f t="shared" si="2"/>
        <v>0</v>
      </c>
      <c r="J43"/>
    </row>
    <row r="44" spans="1:10" ht="38.25">
      <c r="A44" s="7">
        <v>41</v>
      </c>
      <c r="B44" s="92" t="s">
        <v>147</v>
      </c>
      <c r="C44" s="31" t="s">
        <v>44</v>
      </c>
      <c r="D44" s="91" t="s">
        <v>8</v>
      </c>
      <c r="E44" s="56">
        <v>1</v>
      </c>
      <c r="F44" s="46"/>
      <c r="G44" s="46">
        <f t="shared" si="1"/>
        <v>0</v>
      </c>
      <c r="H44" s="47" t="s">
        <v>10</v>
      </c>
      <c r="I44" s="58">
        <f t="shared" si="2"/>
        <v>0</v>
      </c>
      <c r="J44"/>
    </row>
    <row r="45" spans="1:10" ht="25.5">
      <c r="A45" s="7">
        <v>42</v>
      </c>
      <c r="B45" s="92" t="s">
        <v>150</v>
      </c>
      <c r="C45" s="31" t="s">
        <v>48</v>
      </c>
      <c r="D45" s="91" t="s">
        <v>8</v>
      </c>
      <c r="E45" s="56">
        <v>1</v>
      </c>
      <c r="F45" s="46"/>
      <c r="G45" s="46">
        <f t="shared" si="1"/>
        <v>0</v>
      </c>
      <c r="H45" s="47" t="s">
        <v>10</v>
      </c>
      <c r="I45" s="58">
        <f t="shared" si="2"/>
        <v>0</v>
      </c>
      <c r="J45"/>
    </row>
    <row r="46" spans="1:10">
      <c r="A46" s="63">
        <v>43</v>
      </c>
      <c r="B46" s="92" t="s">
        <v>149</v>
      </c>
      <c r="C46" s="31" t="s">
        <v>151</v>
      </c>
      <c r="D46" s="91" t="s">
        <v>8</v>
      </c>
      <c r="E46" s="56">
        <v>1</v>
      </c>
      <c r="F46" s="46"/>
      <c r="G46" s="46">
        <f t="shared" si="1"/>
        <v>0</v>
      </c>
      <c r="H46" s="47" t="s">
        <v>10</v>
      </c>
      <c r="I46" s="58">
        <f t="shared" si="2"/>
        <v>0</v>
      </c>
      <c r="J46"/>
    </row>
    <row r="47" spans="1:10" ht="38.25">
      <c r="A47" s="7">
        <v>44</v>
      </c>
      <c r="B47" s="93" t="s">
        <v>152</v>
      </c>
      <c r="C47" s="31"/>
      <c r="D47" s="91" t="s">
        <v>8</v>
      </c>
      <c r="E47" s="56">
        <v>1</v>
      </c>
      <c r="F47" s="46"/>
      <c r="G47" s="46">
        <f t="shared" si="1"/>
        <v>0</v>
      </c>
      <c r="H47" s="47" t="s">
        <v>10</v>
      </c>
      <c r="I47" s="58">
        <f t="shared" si="2"/>
        <v>0</v>
      </c>
      <c r="J47"/>
    </row>
    <row r="48" spans="1:10" ht="25.5">
      <c r="A48" s="7">
        <v>45</v>
      </c>
      <c r="B48" s="94" t="s">
        <v>153</v>
      </c>
      <c r="C48" s="45" t="s">
        <v>49</v>
      </c>
      <c r="D48" s="91" t="s">
        <v>8</v>
      </c>
      <c r="E48" s="56">
        <v>1</v>
      </c>
      <c r="F48" s="46"/>
      <c r="G48" s="46">
        <f t="shared" si="1"/>
        <v>0</v>
      </c>
      <c r="H48" s="47" t="s">
        <v>10</v>
      </c>
      <c r="I48" s="58">
        <f t="shared" si="2"/>
        <v>0</v>
      </c>
      <c r="J48"/>
    </row>
    <row r="49" spans="1:27" ht="25.5">
      <c r="A49" s="63">
        <v>46</v>
      </c>
      <c r="B49" s="94" t="s">
        <v>153</v>
      </c>
      <c r="C49" s="45" t="s">
        <v>49</v>
      </c>
      <c r="D49" s="28" t="s">
        <v>12</v>
      </c>
      <c r="E49" s="56">
        <v>1</v>
      </c>
      <c r="F49" s="46"/>
      <c r="G49" s="46">
        <f t="shared" si="1"/>
        <v>0</v>
      </c>
      <c r="H49" s="47" t="s">
        <v>10</v>
      </c>
      <c r="I49" s="58">
        <f t="shared" si="2"/>
        <v>0</v>
      </c>
      <c r="J49"/>
    </row>
    <row r="50" spans="1:27" ht="38.25">
      <c r="A50" s="7">
        <v>47</v>
      </c>
      <c r="B50" s="95" t="s">
        <v>147</v>
      </c>
      <c r="C50" s="45" t="s">
        <v>44</v>
      </c>
      <c r="D50" s="91" t="s">
        <v>8</v>
      </c>
      <c r="E50" s="56">
        <v>1</v>
      </c>
      <c r="F50" s="46"/>
      <c r="G50" s="46">
        <f t="shared" si="1"/>
        <v>0</v>
      </c>
      <c r="H50" s="47" t="s">
        <v>10</v>
      </c>
      <c r="I50" s="58">
        <f t="shared" si="2"/>
        <v>0</v>
      </c>
      <c r="J50"/>
    </row>
    <row r="51" spans="1:27" ht="25.5">
      <c r="A51" s="7">
        <v>48</v>
      </c>
      <c r="B51" s="96" t="s">
        <v>142</v>
      </c>
      <c r="C51" s="45" t="s">
        <v>50</v>
      </c>
      <c r="D51" s="28" t="s">
        <v>12</v>
      </c>
      <c r="E51" s="56">
        <v>1</v>
      </c>
      <c r="F51" s="46"/>
      <c r="G51" s="46">
        <f t="shared" si="1"/>
        <v>0</v>
      </c>
      <c r="H51" s="47" t="s">
        <v>10</v>
      </c>
      <c r="I51" s="58">
        <f t="shared" si="2"/>
        <v>0</v>
      </c>
      <c r="J51"/>
    </row>
    <row r="52" spans="1:27" ht="25.5">
      <c r="A52" s="63">
        <v>49</v>
      </c>
      <c r="B52" s="92" t="s">
        <v>142</v>
      </c>
      <c r="C52" s="45" t="s">
        <v>41</v>
      </c>
      <c r="D52" s="91" t="s">
        <v>8</v>
      </c>
      <c r="E52" s="56">
        <v>1</v>
      </c>
      <c r="F52" s="46"/>
      <c r="G52" s="46">
        <f t="shared" si="1"/>
        <v>0</v>
      </c>
      <c r="H52" s="47" t="s">
        <v>10</v>
      </c>
      <c r="I52" s="58">
        <f t="shared" si="2"/>
        <v>0</v>
      </c>
      <c r="J52"/>
    </row>
    <row r="53" spans="1:27" ht="38.25">
      <c r="A53" s="7">
        <v>50</v>
      </c>
      <c r="B53" s="92" t="s">
        <v>139</v>
      </c>
      <c r="C53" s="45" t="s">
        <v>33</v>
      </c>
      <c r="D53" s="91" t="s">
        <v>8</v>
      </c>
      <c r="E53" s="56">
        <v>1</v>
      </c>
      <c r="F53" s="46"/>
      <c r="G53" s="46">
        <f t="shared" si="1"/>
        <v>0</v>
      </c>
      <c r="H53" s="47" t="s">
        <v>10</v>
      </c>
      <c r="I53" s="58">
        <f t="shared" si="2"/>
        <v>0</v>
      </c>
      <c r="J53"/>
    </row>
    <row r="54" spans="1:27" ht="25.5">
      <c r="A54" s="7">
        <v>51</v>
      </c>
      <c r="B54" s="92" t="s">
        <v>142</v>
      </c>
      <c r="C54" s="45" t="s">
        <v>51</v>
      </c>
      <c r="D54" s="91" t="s">
        <v>8</v>
      </c>
      <c r="E54" s="56">
        <v>1</v>
      </c>
      <c r="F54" s="46"/>
      <c r="G54" s="46">
        <f t="shared" si="1"/>
        <v>0</v>
      </c>
      <c r="H54" s="47" t="s">
        <v>10</v>
      </c>
      <c r="I54" s="58">
        <f t="shared" si="2"/>
        <v>0</v>
      </c>
      <c r="J54"/>
    </row>
    <row r="55" spans="1:27" ht="25.5">
      <c r="A55" s="63">
        <v>52</v>
      </c>
      <c r="B55" s="92" t="s">
        <v>154</v>
      </c>
      <c r="C55" s="45" t="s">
        <v>52</v>
      </c>
      <c r="D55" s="28" t="s">
        <v>12</v>
      </c>
      <c r="E55" s="56">
        <v>1</v>
      </c>
      <c r="F55" s="46"/>
      <c r="G55" s="46">
        <f t="shared" si="1"/>
        <v>0</v>
      </c>
      <c r="H55" s="47" t="s">
        <v>10</v>
      </c>
      <c r="I55" s="58">
        <f t="shared" si="2"/>
        <v>0</v>
      </c>
      <c r="J55"/>
    </row>
    <row r="56" spans="1:27" ht="25.5">
      <c r="A56" s="7">
        <v>53</v>
      </c>
      <c r="B56" s="92" t="s">
        <v>154</v>
      </c>
      <c r="C56" s="45" t="s">
        <v>52</v>
      </c>
      <c r="D56" s="28" t="s">
        <v>12</v>
      </c>
      <c r="E56" s="56">
        <v>1</v>
      </c>
      <c r="F56" s="46"/>
      <c r="G56" s="46">
        <f t="shared" si="1"/>
        <v>0</v>
      </c>
      <c r="H56" s="47" t="s">
        <v>10</v>
      </c>
      <c r="I56" s="58">
        <f t="shared" si="2"/>
        <v>0</v>
      </c>
      <c r="J56"/>
    </row>
    <row r="57" spans="1:27" ht="38.25">
      <c r="A57" s="7">
        <v>54</v>
      </c>
      <c r="B57" s="92" t="s">
        <v>139</v>
      </c>
      <c r="C57" s="45" t="s">
        <v>33</v>
      </c>
      <c r="D57" s="28" t="s">
        <v>12</v>
      </c>
      <c r="E57" s="56">
        <v>1</v>
      </c>
      <c r="F57" s="46"/>
      <c r="G57" s="46">
        <f t="shared" si="1"/>
        <v>0</v>
      </c>
      <c r="H57" s="47" t="s">
        <v>10</v>
      </c>
      <c r="I57" s="58">
        <f t="shared" si="2"/>
        <v>0</v>
      </c>
      <c r="J57"/>
    </row>
    <row r="58" spans="1:27" ht="25.5">
      <c r="A58" s="63">
        <v>55</v>
      </c>
      <c r="B58" s="92" t="s">
        <v>155</v>
      </c>
      <c r="C58" s="45" t="s">
        <v>54</v>
      </c>
      <c r="D58" s="28" t="s">
        <v>12</v>
      </c>
      <c r="E58" s="56">
        <v>1</v>
      </c>
      <c r="F58" s="46"/>
      <c r="G58" s="46">
        <f t="shared" si="1"/>
        <v>0</v>
      </c>
      <c r="H58" s="47" t="s">
        <v>10</v>
      </c>
      <c r="I58" s="58">
        <f t="shared" si="2"/>
        <v>0</v>
      </c>
      <c r="J58"/>
    </row>
    <row r="59" spans="1:27" ht="25.5">
      <c r="A59" s="7">
        <v>56</v>
      </c>
      <c r="B59" s="92" t="s">
        <v>142</v>
      </c>
      <c r="C59" s="45" t="s">
        <v>36</v>
      </c>
      <c r="D59" s="91" t="s">
        <v>8</v>
      </c>
      <c r="E59" s="56">
        <v>1</v>
      </c>
      <c r="F59" s="46"/>
      <c r="G59" s="46">
        <f t="shared" si="1"/>
        <v>0</v>
      </c>
      <c r="H59" s="47" t="s">
        <v>10</v>
      </c>
      <c r="I59" s="58">
        <f t="shared" si="2"/>
        <v>0</v>
      </c>
      <c r="J59"/>
    </row>
    <row r="60" spans="1:27" ht="38.25">
      <c r="A60" s="7">
        <v>57</v>
      </c>
      <c r="B60" s="92" t="s">
        <v>139</v>
      </c>
      <c r="C60" s="45" t="s">
        <v>108</v>
      </c>
      <c r="D60" s="28" t="s">
        <v>12</v>
      </c>
      <c r="E60" s="56">
        <v>1</v>
      </c>
      <c r="F60" s="46"/>
      <c r="G60" s="46">
        <f t="shared" si="1"/>
        <v>0</v>
      </c>
      <c r="H60" s="47" t="s">
        <v>10</v>
      </c>
      <c r="I60" s="58">
        <f t="shared" si="2"/>
        <v>0</v>
      </c>
      <c r="J60"/>
    </row>
    <row r="61" spans="1:27" ht="25.5">
      <c r="A61" s="63">
        <v>58</v>
      </c>
      <c r="B61" s="92" t="s">
        <v>156</v>
      </c>
      <c r="C61" s="45" t="s">
        <v>55</v>
      </c>
      <c r="D61" s="28" t="s">
        <v>12</v>
      </c>
      <c r="E61" s="56">
        <v>1</v>
      </c>
      <c r="F61" s="46"/>
      <c r="G61" s="46">
        <f t="shared" si="1"/>
        <v>0</v>
      </c>
      <c r="H61" s="47" t="s">
        <v>10</v>
      </c>
      <c r="I61" s="58">
        <f t="shared" si="2"/>
        <v>0</v>
      </c>
      <c r="J61"/>
    </row>
    <row r="62" spans="1:27" ht="25.5">
      <c r="A62" s="7">
        <v>59</v>
      </c>
      <c r="B62" s="92" t="s">
        <v>142</v>
      </c>
      <c r="C62" s="45" t="s">
        <v>41</v>
      </c>
      <c r="D62" s="28" t="s">
        <v>12</v>
      </c>
      <c r="E62" s="56">
        <v>1</v>
      </c>
      <c r="F62" s="46"/>
      <c r="G62" s="46">
        <f t="shared" si="1"/>
        <v>0</v>
      </c>
      <c r="H62" s="47" t="s">
        <v>10</v>
      </c>
      <c r="I62" s="58">
        <f t="shared" si="2"/>
        <v>0</v>
      </c>
      <c r="J62" s="23"/>
    </row>
    <row r="63" spans="1:27" s="22" customFormat="1" ht="25.5">
      <c r="A63" s="7">
        <v>60</v>
      </c>
      <c r="B63" s="92" t="s">
        <v>157</v>
      </c>
      <c r="C63" s="31" t="s">
        <v>56</v>
      </c>
      <c r="D63" s="28" t="s">
        <v>8</v>
      </c>
      <c r="E63" s="56">
        <v>1</v>
      </c>
      <c r="F63" s="48"/>
      <c r="G63" s="46">
        <f t="shared" si="1"/>
        <v>0</v>
      </c>
      <c r="H63" s="49" t="s">
        <v>10</v>
      </c>
      <c r="I63" s="58">
        <f t="shared" si="2"/>
        <v>0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s="22" customFormat="1" ht="25.5">
      <c r="A64" s="63">
        <v>61</v>
      </c>
      <c r="B64" s="92" t="s">
        <v>146</v>
      </c>
      <c r="C64" s="31" t="s">
        <v>158</v>
      </c>
      <c r="D64" s="28" t="s">
        <v>8</v>
      </c>
      <c r="E64" s="56">
        <v>1</v>
      </c>
      <c r="F64" s="48"/>
      <c r="G64" s="46">
        <f t="shared" si="1"/>
        <v>0</v>
      </c>
      <c r="H64" s="49" t="s">
        <v>10</v>
      </c>
      <c r="I64" s="58">
        <f t="shared" si="2"/>
        <v>0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s="22" customFormat="1" ht="25.5">
      <c r="A65" s="7">
        <v>62</v>
      </c>
      <c r="B65" s="92" t="s">
        <v>159</v>
      </c>
      <c r="C65" s="31" t="s">
        <v>53</v>
      </c>
      <c r="D65" s="28" t="s">
        <v>8</v>
      </c>
      <c r="E65" s="56">
        <v>1</v>
      </c>
      <c r="F65" s="48"/>
      <c r="G65" s="46">
        <f t="shared" si="1"/>
        <v>0</v>
      </c>
      <c r="H65" s="49" t="s">
        <v>10</v>
      </c>
      <c r="I65" s="58">
        <f t="shared" si="2"/>
        <v>0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s="22" customFormat="1" ht="25.5">
      <c r="A66" s="7">
        <v>63</v>
      </c>
      <c r="B66" s="92" t="s">
        <v>160</v>
      </c>
      <c r="C66" s="31" t="s">
        <v>53</v>
      </c>
      <c r="D66" s="28" t="s">
        <v>12</v>
      </c>
      <c r="E66" s="56">
        <v>1</v>
      </c>
      <c r="F66" s="48"/>
      <c r="G66" s="46">
        <f t="shared" si="1"/>
        <v>0</v>
      </c>
      <c r="H66" s="49" t="s">
        <v>10</v>
      </c>
      <c r="I66" s="58">
        <f t="shared" si="2"/>
        <v>0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s="22" customFormat="1" ht="25.5">
      <c r="A67" s="63">
        <v>64</v>
      </c>
      <c r="B67" s="92" t="s">
        <v>144</v>
      </c>
      <c r="C67" s="31" t="s">
        <v>38</v>
      </c>
      <c r="D67" s="28" t="s">
        <v>8</v>
      </c>
      <c r="E67" s="56">
        <v>1</v>
      </c>
      <c r="F67" s="48"/>
      <c r="G67" s="46">
        <f t="shared" si="1"/>
        <v>0</v>
      </c>
      <c r="H67" s="49" t="s">
        <v>10</v>
      </c>
      <c r="I67" s="58">
        <f t="shared" ref="I67:I87" si="3">ROUND(G67*1.23,2)</f>
        <v>0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s="22" customFormat="1" ht="38.25">
      <c r="A68" s="7">
        <v>65</v>
      </c>
      <c r="B68" s="93" t="s">
        <v>145</v>
      </c>
      <c r="C68" s="101" t="s">
        <v>109</v>
      </c>
      <c r="D68" s="28" t="s">
        <v>12</v>
      </c>
      <c r="E68" s="56">
        <v>1</v>
      </c>
      <c r="F68" s="48"/>
      <c r="G68" s="46">
        <f t="shared" ref="G68:G87" si="4">E68*F68</f>
        <v>0</v>
      </c>
      <c r="H68" s="49" t="s">
        <v>10</v>
      </c>
      <c r="I68" s="58">
        <f t="shared" si="3"/>
        <v>0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</row>
    <row r="69" spans="1:27" s="22" customFormat="1" ht="25.5" customHeight="1">
      <c r="A69" s="7">
        <v>66</v>
      </c>
      <c r="B69" s="45" t="s">
        <v>139</v>
      </c>
      <c r="C69" s="120" t="s">
        <v>45</v>
      </c>
      <c r="D69" s="28" t="s">
        <v>12</v>
      </c>
      <c r="E69" s="56">
        <v>1</v>
      </c>
      <c r="F69" s="48"/>
      <c r="G69" s="46">
        <f t="shared" si="4"/>
        <v>0</v>
      </c>
      <c r="H69" s="49" t="s">
        <v>10</v>
      </c>
      <c r="I69" s="58">
        <f t="shared" si="3"/>
        <v>0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</row>
    <row r="70" spans="1:27" s="22" customFormat="1" ht="25.5" customHeight="1">
      <c r="A70" s="63">
        <v>67</v>
      </c>
      <c r="B70" s="97" t="s">
        <v>139</v>
      </c>
      <c r="C70" s="119" t="s">
        <v>110</v>
      </c>
      <c r="D70" s="29" t="s">
        <v>8</v>
      </c>
      <c r="E70" s="56">
        <v>1</v>
      </c>
      <c r="F70" s="48"/>
      <c r="G70" s="46">
        <f t="shared" si="4"/>
        <v>0</v>
      </c>
      <c r="H70" s="49" t="s">
        <v>10</v>
      </c>
      <c r="I70" s="58">
        <f t="shared" si="3"/>
        <v>0</v>
      </c>
      <c r="J70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</row>
    <row r="71" spans="1:27" ht="25.5" customHeight="1">
      <c r="A71" s="7">
        <v>68</v>
      </c>
      <c r="B71" s="92" t="s">
        <v>142</v>
      </c>
      <c r="C71" s="31" t="s">
        <v>46</v>
      </c>
      <c r="D71" s="29" t="s">
        <v>8</v>
      </c>
      <c r="E71" s="56">
        <v>1</v>
      </c>
      <c r="F71" s="48"/>
      <c r="G71" s="46">
        <f t="shared" si="4"/>
        <v>0</v>
      </c>
      <c r="H71" s="49" t="s">
        <v>10</v>
      </c>
      <c r="I71" s="58">
        <f t="shared" si="3"/>
        <v>0</v>
      </c>
      <c r="J71"/>
    </row>
    <row r="72" spans="1:27" ht="25.5" customHeight="1">
      <c r="A72" s="7">
        <v>69</v>
      </c>
      <c r="B72" s="92" t="s">
        <v>142</v>
      </c>
      <c r="C72" s="31" t="s">
        <v>41</v>
      </c>
      <c r="D72" s="29" t="s">
        <v>8</v>
      </c>
      <c r="E72" s="56">
        <v>1</v>
      </c>
      <c r="F72" s="48"/>
      <c r="G72" s="46">
        <f>E72*F72</f>
        <v>0</v>
      </c>
      <c r="H72" s="49" t="s">
        <v>10</v>
      </c>
      <c r="I72" s="58">
        <f t="shared" si="3"/>
        <v>0</v>
      </c>
      <c r="J72"/>
    </row>
    <row r="73" spans="1:27" ht="25.5" customHeight="1">
      <c r="A73" s="63">
        <v>70</v>
      </c>
      <c r="B73" s="92" t="s">
        <v>153</v>
      </c>
      <c r="C73" s="31" t="s">
        <v>161</v>
      </c>
      <c r="D73" s="29" t="s">
        <v>8</v>
      </c>
      <c r="E73" s="56">
        <v>1</v>
      </c>
      <c r="F73" s="48"/>
      <c r="G73" s="46">
        <f t="shared" si="4"/>
        <v>0</v>
      </c>
      <c r="H73" s="49" t="s">
        <v>10</v>
      </c>
      <c r="I73" s="58">
        <f t="shared" si="3"/>
        <v>0</v>
      </c>
      <c r="J73"/>
    </row>
    <row r="74" spans="1:27" ht="25.5" customHeight="1">
      <c r="A74" s="7">
        <v>71</v>
      </c>
      <c r="B74" s="92" t="s">
        <v>111</v>
      </c>
      <c r="C74" s="31" t="s">
        <v>67</v>
      </c>
      <c r="D74" s="28" t="s">
        <v>12</v>
      </c>
      <c r="E74" s="56">
        <v>1</v>
      </c>
      <c r="F74" s="48"/>
      <c r="G74" s="46">
        <f t="shared" si="4"/>
        <v>0</v>
      </c>
      <c r="H74" s="49" t="s">
        <v>10</v>
      </c>
      <c r="I74" s="58">
        <f t="shared" si="3"/>
        <v>0</v>
      </c>
      <c r="J74"/>
    </row>
    <row r="75" spans="1:27" ht="25.5" customHeight="1">
      <c r="A75" s="7">
        <v>72</v>
      </c>
      <c r="B75" s="92" t="s">
        <v>111</v>
      </c>
      <c r="C75" s="31" t="s">
        <v>162</v>
      </c>
      <c r="D75" s="29" t="s">
        <v>8</v>
      </c>
      <c r="E75" s="56">
        <v>1</v>
      </c>
      <c r="F75" s="48"/>
      <c r="G75" s="46">
        <f t="shared" si="4"/>
        <v>0</v>
      </c>
      <c r="H75" s="49" t="s">
        <v>10</v>
      </c>
      <c r="I75" s="58">
        <f t="shared" si="3"/>
        <v>0</v>
      </c>
      <c r="J75"/>
    </row>
    <row r="76" spans="1:27" ht="51" customHeight="1">
      <c r="A76" s="63">
        <v>73</v>
      </c>
      <c r="B76" s="92" t="s">
        <v>111</v>
      </c>
      <c r="C76" s="31" t="s">
        <v>68</v>
      </c>
      <c r="D76" s="29" t="s">
        <v>8</v>
      </c>
      <c r="E76" s="56">
        <v>1</v>
      </c>
      <c r="F76" s="48"/>
      <c r="G76" s="46">
        <f t="shared" si="4"/>
        <v>0</v>
      </c>
      <c r="H76" s="49" t="s">
        <v>10</v>
      </c>
      <c r="I76" s="58">
        <f t="shared" si="3"/>
        <v>0</v>
      </c>
      <c r="J76"/>
    </row>
    <row r="77" spans="1:27" ht="30">
      <c r="A77" s="7">
        <v>74</v>
      </c>
      <c r="B77" s="92" t="s">
        <v>111</v>
      </c>
      <c r="C77" s="30" t="s">
        <v>69</v>
      </c>
      <c r="D77" s="29" t="s">
        <v>8</v>
      </c>
      <c r="E77" s="56">
        <v>1</v>
      </c>
      <c r="F77" s="48"/>
      <c r="G77" s="46">
        <f t="shared" si="4"/>
        <v>0</v>
      </c>
      <c r="H77" s="49" t="s">
        <v>10</v>
      </c>
      <c r="I77" s="58">
        <f t="shared" si="3"/>
        <v>0</v>
      </c>
      <c r="J77"/>
    </row>
    <row r="78" spans="1:27">
      <c r="A78" s="7">
        <v>75</v>
      </c>
      <c r="B78" s="92" t="s">
        <v>111</v>
      </c>
      <c r="C78" s="30" t="s">
        <v>70</v>
      </c>
      <c r="D78" s="29" t="s">
        <v>8</v>
      </c>
      <c r="E78" s="56">
        <v>1</v>
      </c>
      <c r="F78" s="48"/>
      <c r="G78" s="46">
        <f t="shared" si="4"/>
        <v>0</v>
      </c>
      <c r="H78" s="49" t="s">
        <v>10</v>
      </c>
      <c r="I78" s="58">
        <f t="shared" si="3"/>
        <v>0</v>
      </c>
      <c r="J78"/>
    </row>
    <row r="79" spans="1:27" ht="25.5" customHeight="1">
      <c r="A79" s="63">
        <v>76</v>
      </c>
      <c r="B79" s="92" t="s">
        <v>111</v>
      </c>
      <c r="C79" s="30" t="s">
        <v>71</v>
      </c>
      <c r="D79" s="29" t="s">
        <v>8</v>
      </c>
      <c r="E79" s="56">
        <v>1</v>
      </c>
      <c r="F79" s="48"/>
      <c r="G79" s="46">
        <f t="shared" si="4"/>
        <v>0</v>
      </c>
      <c r="H79" s="49" t="s">
        <v>10</v>
      </c>
      <c r="I79" s="58">
        <f t="shared" si="3"/>
        <v>0</v>
      </c>
      <c r="J79"/>
    </row>
    <row r="80" spans="1:27" ht="25.5" customHeight="1">
      <c r="A80" s="63">
        <v>77</v>
      </c>
      <c r="B80" s="92" t="s">
        <v>111</v>
      </c>
      <c r="C80" s="30" t="s">
        <v>112</v>
      </c>
      <c r="D80" s="29" t="s">
        <v>8</v>
      </c>
      <c r="E80" s="56">
        <v>1</v>
      </c>
      <c r="F80" s="48"/>
      <c r="G80" s="46">
        <f t="shared" ref="G80:G83" si="5">E80*F80</f>
        <v>0</v>
      </c>
      <c r="H80" s="49" t="s">
        <v>10</v>
      </c>
      <c r="I80" s="58">
        <f t="shared" ref="I80:I83" si="6">ROUND(G80*1.23,2)</f>
        <v>0</v>
      </c>
      <c r="J80"/>
    </row>
    <row r="81" spans="1:17" ht="25.5" customHeight="1">
      <c r="A81" s="7">
        <v>78</v>
      </c>
      <c r="B81" s="92" t="s">
        <v>111</v>
      </c>
      <c r="C81" s="30" t="s">
        <v>72</v>
      </c>
      <c r="D81" s="29" t="s">
        <v>8</v>
      </c>
      <c r="E81" s="56">
        <v>1</v>
      </c>
      <c r="F81" s="48"/>
      <c r="G81" s="46">
        <f t="shared" si="5"/>
        <v>0</v>
      </c>
      <c r="H81" s="49" t="s">
        <v>10</v>
      </c>
      <c r="I81" s="58">
        <f t="shared" si="6"/>
        <v>0</v>
      </c>
      <c r="J81"/>
    </row>
    <row r="82" spans="1:17" ht="25.5" customHeight="1">
      <c r="A82" s="7">
        <v>79</v>
      </c>
      <c r="B82" s="92" t="s">
        <v>111</v>
      </c>
      <c r="C82" s="30" t="s">
        <v>113</v>
      </c>
      <c r="D82" s="29" t="s">
        <v>8</v>
      </c>
      <c r="E82" s="56">
        <v>1</v>
      </c>
      <c r="F82" s="48"/>
      <c r="G82" s="46">
        <f t="shared" si="5"/>
        <v>0</v>
      </c>
      <c r="H82" s="49" t="s">
        <v>10</v>
      </c>
      <c r="I82" s="58">
        <f t="shared" si="6"/>
        <v>0</v>
      </c>
      <c r="J82"/>
    </row>
    <row r="83" spans="1:17" ht="25.5" customHeight="1">
      <c r="A83" s="63">
        <v>80</v>
      </c>
      <c r="B83" s="92" t="s">
        <v>111</v>
      </c>
      <c r="C83" s="30" t="s">
        <v>114</v>
      </c>
      <c r="D83" s="29" t="s">
        <v>8</v>
      </c>
      <c r="E83" s="56">
        <v>1</v>
      </c>
      <c r="F83" s="48"/>
      <c r="G83" s="46">
        <f t="shared" si="5"/>
        <v>0</v>
      </c>
      <c r="H83" s="49" t="s">
        <v>10</v>
      </c>
      <c r="I83" s="58">
        <f t="shared" si="6"/>
        <v>0</v>
      </c>
      <c r="J83"/>
    </row>
    <row r="84" spans="1:17" ht="25.5" customHeight="1">
      <c r="A84" s="63">
        <v>81</v>
      </c>
      <c r="B84" s="92" t="s">
        <v>111</v>
      </c>
      <c r="C84" s="30" t="s">
        <v>73</v>
      </c>
      <c r="D84" s="29" t="s">
        <v>8</v>
      </c>
      <c r="E84" s="56">
        <v>1</v>
      </c>
      <c r="F84" s="48"/>
      <c r="G84" s="46">
        <f t="shared" si="4"/>
        <v>0</v>
      </c>
      <c r="H84" s="49" t="s">
        <v>10</v>
      </c>
      <c r="I84" s="58">
        <f t="shared" si="3"/>
        <v>0</v>
      </c>
      <c r="J84"/>
    </row>
    <row r="85" spans="1:17" ht="25.5" customHeight="1">
      <c r="A85" s="7">
        <v>82</v>
      </c>
      <c r="B85" s="92" t="s">
        <v>111</v>
      </c>
      <c r="C85" s="30" t="s">
        <v>115</v>
      </c>
      <c r="D85" s="28" t="s">
        <v>12</v>
      </c>
      <c r="E85" s="56">
        <v>1</v>
      </c>
      <c r="F85" s="48"/>
      <c r="G85" s="46">
        <f t="shared" si="4"/>
        <v>0</v>
      </c>
      <c r="H85" s="49" t="s">
        <v>10</v>
      </c>
      <c r="I85" s="58">
        <f t="shared" si="3"/>
        <v>0</v>
      </c>
      <c r="J85"/>
    </row>
    <row r="86" spans="1:17" ht="30">
      <c r="A86" s="7">
        <v>83</v>
      </c>
      <c r="B86" s="92" t="s">
        <v>111</v>
      </c>
      <c r="C86" s="30" t="s">
        <v>116</v>
      </c>
      <c r="D86" s="28" t="s">
        <v>12</v>
      </c>
      <c r="E86" s="56">
        <v>1</v>
      </c>
      <c r="F86" s="48"/>
      <c r="G86" s="46">
        <f t="shared" si="4"/>
        <v>0</v>
      </c>
      <c r="H86" s="49" t="s">
        <v>10</v>
      </c>
      <c r="I86" s="58">
        <f t="shared" si="3"/>
        <v>0</v>
      </c>
      <c r="J86"/>
    </row>
    <row r="87" spans="1:17" ht="30.75" thickBot="1">
      <c r="A87" s="63">
        <v>84</v>
      </c>
      <c r="B87" s="92" t="s">
        <v>111</v>
      </c>
      <c r="C87" s="30" t="s">
        <v>117</v>
      </c>
      <c r="D87" s="29" t="s">
        <v>8</v>
      </c>
      <c r="E87" s="56">
        <v>1</v>
      </c>
      <c r="F87" s="48"/>
      <c r="G87" s="46">
        <f t="shared" si="4"/>
        <v>0</v>
      </c>
      <c r="H87" s="49" t="s">
        <v>10</v>
      </c>
      <c r="I87" s="58">
        <f t="shared" si="3"/>
        <v>0</v>
      </c>
      <c r="J87"/>
    </row>
    <row r="88" spans="1:17" ht="21.75" thickBot="1">
      <c r="A88" s="15"/>
      <c r="B88" s="16"/>
      <c r="C88" s="102" t="s">
        <v>9</v>
      </c>
      <c r="D88" s="16"/>
      <c r="E88" s="41"/>
      <c r="F88" s="19"/>
      <c r="G88" s="37">
        <f>SUM(G4:G87)</f>
        <v>0</v>
      </c>
      <c r="H88" s="38"/>
      <c r="I88" s="37">
        <f>SUM(I4:I87)</f>
        <v>0</v>
      </c>
      <c r="L88" s="105"/>
      <c r="M88" s="106"/>
      <c r="Q88" s="59"/>
    </row>
    <row r="89" spans="1:17" ht="15.75">
      <c r="A89" s="71"/>
      <c r="B89" s="72"/>
      <c r="C89" s="104"/>
      <c r="D89" s="71"/>
      <c r="E89" s="73"/>
      <c r="F89" s="74"/>
      <c r="G89" s="146"/>
      <c r="H89" s="146"/>
    </row>
    <row r="90" spans="1:17" ht="16.5" thickBot="1">
      <c r="A90" s="147"/>
      <c r="B90" s="147"/>
      <c r="C90" s="147"/>
      <c r="D90" s="147"/>
      <c r="E90" s="147"/>
      <c r="F90" s="74"/>
      <c r="G90" s="147"/>
      <c r="H90" s="147"/>
    </row>
    <row r="91" spans="1:17" ht="18">
      <c r="B91" s="121" t="s">
        <v>87</v>
      </c>
      <c r="C91" s="122"/>
      <c r="D91" s="122"/>
      <c r="E91" s="122"/>
      <c r="F91" s="122"/>
      <c r="G91" s="122"/>
      <c r="H91" s="122"/>
      <c r="I91" s="123"/>
      <c r="J91" s="55"/>
    </row>
    <row r="92" spans="1:17" ht="18" customHeight="1">
      <c r="B92" s="124"/>
      <c r="C92" s="125"/>
      <c r="D92" s="125"/>
      <c r="E92" s="125"/>
      <c r="F92" s="125"/>
      <c r="G92" s="125"/>
      <c r="H92" s="125"/>
      <c r="I92" s="126"/>
      <c r="J92" s="68"/>
    </row>
    <row r="93" spans="1:17" ht="39.75" customHeight="1" thickBot="1">
      <c r="B93" s="77" t="s">
        <v>0</v>
      </c>
      <c r="C93" s="78" t="s">
        <v>1</v>
      </c>
      <c r="D93" s="79" t="s">
        <v>2</v>
      </c>
      <c r="E93" s="80" t="s">
        <v>3</v>
      </c>
      <c r="F93" s="81" t="s">
        <v>4</v>
      </c>
      <c r="G93" s="82" t="s">
        <v>5</v>
      </c>
      <c r="H93" s="83" t="s">
        <v>6</v>
      </c>
      <c r="I93" s="84" t="s">
        <v>7</v>
      </c>
      <c r="J93" s="62"/>
    </row>
    <row r="94" spans="1:17" ht="79.5" thickBot="1">
      <c r="B94" s="75">
        <v>1</v>
      </c>
      <c r="C94" s="35" t="s">
        <v>57</v>
      </c>
      <c r="D94" s="63" t="s">
        <v>58</v>
      </c>
      <c r="E94" s="64">
        <v>1</v>
      </c>
      <c r="F94" s="65"/>
      <c r="G94" s="67">
        <f>E94*F94</f>
        <v>0</v>
      </c>
      <c r="H94" s="66" t="s">
        <v>10</v>
      </c>
      <c r="I94" s="76">
        <f>ROUND(G94*1.23,2)</f>
        <v>0</v>
      </c>
      <c r="J94"/>
    </row>
    <row r="95" spans="1:17" ht="15.75" thickBot="1">
      <c r="B95" s="15"/>
      <c r="C95" s="17"/>
      <c r="D95" s="69" t="s">
        <v>81</v>
      </c>
      <c r="E95" s="41"/>
      <c r="F95" s="19"/>
      <c r="G95" s="37">
        <f>G94</f>
        <v>0</v>
      </c>
      <c r="H95" s="38"/>
      <c r="I95" s="37">
        <f>I94</f>
        <v>0</v>
      </c>
      <c r="J95"/>
    </row>
    <row r="96" spans="1:17" ht="46.5" customHeight="1">
      <c r="I96" s="59"/>
      <c r="J96"/>
    </row>
    <row r="97" spans="2:6" ht="15.75" thickBot="1"/>
    <row r="98" spans="2:6">
      <c r="B98" s="131" t="s">
        <v>99</v>
      </c>
      <c r="C98" s="132"/>
      <c r="D98" s="132"/>
      <c r="E98" s="132"/>
      <c r="F98" s="133"/>
    </row>
    <row r="99" spans="2:6">
      <c r="B99" s="134"/>
      <c r="C99" s="135"/>
      <c r="D99" s="135"/>
      <c r="E99" s="135"/>
      <c r="F99" s="136"/>
    </row>
    <row r="100" spans="2:6" ht="15.75" thickBot="1">
      <c r="B100" s="137"/>
      <c r="C100" s="138"/>
      <c r="D100" s="138"/>
      <c r="E100" s="138"/>
      <c r="F100" s="139"/>
    </row>
    <row r="101" spans="2:6" ht="15" customHeight="1"/>
  </sheetData>
  <mergeCells count="6">
    <mergeCell ref="B98:F100"/>
    <mergeCell ref="B91:I92"/>
    <mergeCell ref="A1:I2"/>
    <mergeCell ref="G89:H89"/>
    <mergeCell ref="A90:E90"/>
    <mergeCell ref="G90:H90"/>
  </mergeCells>
  <printOptions horizontalCentered="1"/>
  <pageMargins left="0.31496062992125984" right="0.31496062992125984" top="0.94488188976377963" bottom="0.74803149606299213" header="0.31496062992125984" footer="0.31496062992125984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F09DC2A-9195-4604-A404-BDD000C291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OSOBOWE</vt:lpstr>
      <vt:lpstr>MOTOCYKLE I QUADY</vt:lpstr>
      <vt:lpstr>TRAKTORY</vt:lpstr>
      <vt:lpstr>CIĘŻAROWE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Kempa Grzegorz</dc:creator>
  <cp:lastModifiedBy>Kempa Grzegorz</cp:lastModifiedBy>
  <cp:lastPrinted>2021-11-19T12:33:29Z</cp:lastPrinted>
  <dcterms:created xsi:type="dcterms:W3CDTF">2021-02-18T13:01:28Z</dcterms:created>
  <dcterms:modified xsi:type="dcterms:W3CDTF">2024-11-20T10:26:30Z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cfb44cd1-2449-4091-acc4-c80ac1fa2fbc</vt:lpwstr>
  </property>
  <property fmtid="{D5CDD505-2E9C-101B-9397-08002B2CF9AE}" pid="3" name="bjSaver">
    <vt:lpwstr>YdJZND7Su9WfGbuZPIZjQwnk/8O2Bijz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6" name="bjDocumentLabelXML-0">
    <vt:lpwstr>ames.com/2008/01/sie/internal/label"&gt;&lt;element uid="d7220eed-17a6-431d-810c-83a0ddfed893" value="" /&gt;&lt;/sisl&gt;</vt:lpwstr>
  </property>
  <property fmtid="{D5CDD505-2E9C-101B-9397-08002B2CF9AE}" pid="7" name="bjDocumentSecurityLabel">
    <vt:lpwstr>[d7220eed-17a6-431d-810c-83a0ddfed893]</vt:lpwstr>
  </property>
  <property fmtid="{D5CDD505-2E9C-101B-9397-08002B2CF9AE}" pid="8" name="bjPortionMark">
    <vt:lpwstr>[JAW]</vt:lpwstr>
  </property>
  <property fmtid="{D5CDD505-2E9C-101B-9397-08002B2CF9AE}" pid="9" name="s5636:Creator type=author">
    <vt:lpwstr>Kempa Grzegorz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10.70.46.88</vt:lpwstr>
  </property>
</Properties>
</file>