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zasoby_wlasne\PRZETARGI\2024 MM\medycyna\Na platformę\"/>
    </mc:Choice>
  </mc:AlternateContent>
  <xr:revisionPtr revIDLastSave="0" documentId="13_ncr:1_{55123D43-932A-4B3C-9F4F-BC6AE1C97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D6" i="1"/>
  <c r="D5" i="1"/>
  <c r="P6" i="1"/>
  <c r="K13" i="1"/>
  <c r="K14" i="1"/>
  <c r="K15" i="1"/>
  <c r="K16" i="1"/>
  <c r="K12" i="1"/>
  <c r="Y6" i="1"/>
  <c r="Y7" i="1"/>
  <c r="Y5" i="1"/>
  <c r="V6" i="1"/>
  <c r="V7" i="1"/>
  <c r="V5" i="1"/>
  <c r="S6" i="1"/>
  <c r="S7" i="1"/>
  <c r="S5" i="1"/>
  <c r="P7" i="1"/>
  <c r="P5" i="1"/>
  <c r="M6" i="1"/>
  <c r="M7" i="1"/>
  <c r="M5" i="1"/>
  <c r="J6" i="1"/>
  <c r="J7" i="1"/>
  <c r="J5" i="1"/>
  <c r="G7" i="1"/>
  <c r="G5" i="1"/>
  <c r="D7" i="1"/>
  <c r="Z7" i="1" l="1"/>
  <c r="Z5" i="1"/>
  <c r="Z6" i="1"/>
  <c r="K17" i="1"/>
  <c r="Z8" i="1" l="1"/>
  <c r="K18" i="1" s="1"/>
</calcChain>
</file>

<file path=xl/sharedStrings.xml><?xml version="1.0" encoding="utf-8"?>
<sst xmlns="http://schemas.openxmlformats.org/spreadsheetml/2006/main" count="59" uniqueCount="37">
  <si>
    <t xml:space="preserve">Szczegółowa kalkulacja ofertowa  </t>
  </si>
  <si>
    <t>Łączna wartość brutto wg rodzaju badań</t>
  </si>
  <si>
    <t>wartość jednostkowa brutto</t>
  </si>
  <si>
    <t>ilość badań</t>
  </si>
  <si>
    <t>wartość brutto</t>
  </si>
  <si>
    <t>4 [2x3]</t>
  </si>
  <si>
    <t xml:space="preserve">Badania wstępne </t>
  </si>
  <si>
    <t>Badania okresowe</t>
  </si>
  <si>
    <t>Badania kontrolne</t>
  </si>
  <si>
    <t>Łączna wartość brutto za wszystke badania</t>
  </si>
  <si>
    <t>ilość (badań/spotkań/lokalizacji)</t>
  </si>
  <si>
    <t>Wartość brutto</t>
  </si>
  <si>
    <t xml:space="preserve">Udział w pracach Komisji BHP </t>
  </si>
  <si>
    <t>Badania sanitarno-epidemiologiczne+badanie kału na nosicielstwo</t>
  </si>
  <si>
    <t>.............................................................................................</t>
  </si>
  <si>
    <t>imię i nazwisko oraz podpis uprawnionego przedstawiciela wykonawcy</t>
  </si>
  <si>
    <t>Pracownik administracyjno-biurowy</t>
  </si>
  <si>
    <t>4[2x3]</t>
  </si>
  <si>
    <t>7[5x6]</t>
  </si>
  <si>
    <t>10[8x9]</t>
  </si>
  <si>
    <t>13[11x12]</t>
  </si>
  <si>
    <r>
      <t xml:space="preserve">WARTOŚĆ BRUTTO ZA CAŁĄ USŁUGĘ  </t>
    </r>
    <r>
      <rPr>
        <b/>
        <sz val="10"/>
        <rFont val="Arial"/>
        <family val="2"/>
        <charset val="238"/>
      </rPr>
      <t>(łączna wartość brutto za wszystkie badania + wartość brutto za badania profilaktyczne-okulista + wartość brutto za udział w pracach Komisji BHP + wartość brutto za przegląd warunków pracy + wartość brutto za szczepienia ochronne dla pracowników BKM+badania sanitarno-epidemiologiczne z badaniem kału na nosicielstwo)</t>
    </r>
  </si>
  <si>
    <t>Przegląd warunków pracy (ogółem ok. 800 stanowisk), w tym wizytacja stanowisk pracy</t>
  </si>
  <si>
    <t>Pracownik administracyjno-biurowy prowadzący samochód osobowy dla celów służbowych</t>
  </si>
  <si>
    <t>Badania sanitarno-epidemiologiczne</t>
  </si>
  <si>
    <t>16[14*15]</t>
  </si>
  <si>
    <t>Pracownik na stanowisku kierowniczym (osoba kierująca innymi pracownikami, prowadząca samochód osobowy dla celów służbowych)</t>
  </si>
  <si>
    <t>19[17*18]</t>
  </si>
  <si>
    <t>22[20*21]</t>
  </si>
  <si>
    <t>Pracownik terenowy wykonujący kontrole terenowe/ kontrole siedzib stad (prowadzący samochód osobowy dla celów służbowych)</t>
  </si>
  <si>
    <t>Pracownik gospodarczy (prowadzący samochód osobowy dla celów służbowych, praca na wysokosci)</t>
  </si>
  <si>
    <t>Pracownik administracyjno-biurowy prowadzący i obsługujący archiwum zakładowe/składnice akt  (praca na wysokosci, prowadząca samochód osobowy dla celów służbowych)</t>
  </si>
  <si>
    <t>Pracownik administracyjno-biurowy zajmujący się obsługą budynków -(prowadzący samochód osobowy dla celów służbowych, praca na wysokosci)</t>
  </si>
  <si>
    <t>Pracownik administracyjno-biurowy zajmujący się wsparciem informatycznym (prowadzący samochód osobowy dla celów służbowych)</t>
  </si>
  <si>
    <t>25[23*24]</t>
  </si>
  <si>
    <t>26 [4+7+10+13+16+19+22+25]</t>
  </si>
  <si>
    <t xml:space="preserve">Szczepienia ochronne dla 50 pracowników  (p.tężcowe, p.kleszczom)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</si>
</sst>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zł&quot;#,##0.00_);[Red]\(&quot;zł&quot;#,##0.00\)"/>
    <numFmt numFmtId="165" formatCode="#,##0.00\ &quot;zł&quot;"/>
  </numFmts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2" fillId="0" borderId="9" xfId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 wrapText="1"/>
    </xf>
    <xf numFmtId="165" fontId="4" fillId="0" borderId="10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wrapText="1"/>
    </xf>
    <xf numFmtId="0" fontId="2" fillId="0" borderId="0" xfId="1" applyFont="1"/>
    <xf numFmtId="0" fontId="6" fillId="0" borderId="0" xfId="1" applyFont="1"/>
    <xf numFmtId="165" fontId="1" fillId="0" borderId="0" xfId="1" applyNumberFormat="1"/>
    <xf numFmtId="0" fontId="3" fillId="0" borderId="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1" fillId="0" borderId="0" xfId="1" applyAlignment="1">
      <alignment horizontal="center" wrapText="1"/>
    </xf>
    <xf numFmtId="165" fontId="1" fillId="0" borderId="7" xfId="1" applyNumberForma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165" fontId="1" fillId="0" borderId="6" xfId="1" applyNumberForma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65" fontId="1" fillId="0" borderId="13" xfId="1" applyNumberFormat="1" applyBorder="1" applyAlignment="1">
      <alignment horizontal="center" vertical="center" wrapText="1"/>
    </xf>
    <xf numFmtId="0" fontId="0" fillId="0" borderId="1" xfId="0" applyBorder="1"/>
    <xf numFmtId="0" fontId="2" fillId="0" borderId="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6" xfId="0" applyFont="1" applyBorder="1"/>
    <xf numFmtId="165" fontId="0" fillId="0" borderId="1" xfId="0" applyNumberFormat="1" applyBorder="1"/>
    <xf numFmtId="165" fontId="0" fillId="0" borderId="6" xfId="0" applyNumberFormat="1" applyBorder="1"/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Border="1" applyAlignment="1">
      <alignment wrapText="1"/>
    </xf>
    <xf numFmtId="0" fontId="2" fillId="0" borderId="18" xfId="1" applyFont="1" applyBorder="1" applyAlignment="1">
      <alignment wrapText="1"/>
    </xf>
    <xf numFmtId="165" fontId="1" fillId="0" borderId="7" xfId="1" applyNumberFormat="1" applyBorder="1" applyAlignment="1">
      <alignment horizontal="center" vertical="center"/>
    </xf>
    <xf numFmtId="165" fontId="1" fillId="0" borderId="18" xfId="1" applyNumberFormat="1" applyBorder="1" applyAlignment="1">
      <alignment horizontal="center" vertical="center"/>
    </xf>
    <xf numFmtId="0" fontId="2" fillId="0" borderId="16" xfId="1" applyFont="1" applyBorder="1" applyAlignment="1">
      <alignment wrapText="1"/>
    </xf>
    <xf numFmtId="165" fontId="1" fillId="0" borderId="13" xfId="1" applyNumberFormat="1" applyBorder="1" applyAlignment="1">
      <alignment horizontal="center" vertical="center"/>
    </xf>
    <xf numFmtId="165" fontId="1" fillId="0" borderId="35" xfId="1" applyNumberFormat="1" applyBorder="1" applyAlignment="1">
      <alignment horizontal="center" vertical="center"/>
    </xf>
    <xf numFmtId="0" fontId="2" fillId="0" borderId="33" xfId="1" applyFont="1" applyBorder="1"/>
    <xf numFmtId="0" fontId="1" fillId="0" borderId="34" xfId="1" applyBorder="1"/>
    <xf numFmtId="0" fontId="1" fillId="0" borderId="35" xfId="1" applyBorder="1"/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/>
    <xf numFmtId="0" fontId="4" fillId="0" borderId="21" xfId="1" applyFont="1" applyBorder="1" applyAlignment="1">
      <alignment horizontal="left" vertical="center"/>
    </xf>
    <xf numFmtId="0" fontId="1" fillId="0" borderId="22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2" borderId="24" xfId="1" applyFill="1" applyBorder="1"/>
    <xf numFmtId="0" fontId="1" fillId="2" borderId="8" xfId="1" applyFill="1" applyBorder="1"/>
    <xf numFmtId="0" fontId="1" fillId="0" borderId="8" xfId="1" applyBorder="1" applyAlignment="1">
      <alignment horizontal="center" vertical="center" wrapText="1"/>
    </xf>
    <xf numFmtId="0" fontId="1" fillId="0" borderId="8" xfId="1" applyBorder="1"/>
    <xf numFmtId="0" fontId="2" fillId="0" borderId="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5" fontId="1" fillId="0" borderId="0" xfId="1" applyNumberForma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3DF1ED"/>
      <color rgb="FFF49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"/>
  <sheetViews>
    <sheetView tabSelected="1" zoomScale="80" zoomScaleNormal="80" workbookViewId="0">
      <selection activeCell="E9" sqref="E9"/>
    </sheetView>
  </sheetViews>
  <sheetFormatPr defaultRowHeight="14.25"/>
  <cols>
    <col min="2" max="2" width="9.875" customWidth="1"/>
    <col min="4" max="4" width="12.25" customWidth="1"/>
    <col min="5" max="5" width="9.625" customWidth="1"/>
    <col min="7" max="7" width="11.25" customWidth="1"/>
    <col min="8" max="8" width="10" customWidth="1"/>
    <col min="10" max="10" width="10" customWidth="1"/>
    <col min="11" max="11" width="13.5" customWidth="1"/>
    <col min="13" max="25" width="10.125" customWidth="1"/>
    <col min="26" max="26" width="12.25" customWidth="1"/>
  </cols>
  <sheetData>
    <row r="1" spans="1:26" ht="18.75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77.25" customHeight="1">
      <c r="A2" s="86"/>
      <c r="B2" s="88" t="s">
        <v>16</v>
      </c>
      <c r="C2" s="88"/>
      <c r="D2" s="88"/>
      <c r="E2" s="89" t="s">
        <v>23</v>
      </c>
      <c r="F2" s="92"/>
      <c r="G2" s="93"/>
      <c r="H2" s="89" t="s">
        <v>26</v>
      </c>
      <c r="I2" s="92"/>
      <c r="J2" s="93"/>
      <c r="K2" s="89" t="s">
        <v>31</v>
      </c>
      <c r="L2" s="92"/>
      <c r="M2" s="92"/>
      <c r="N2" s="89" t="s">
        <v>29</v>
      </c>
      <c r="O2" s="90"/>
      <c r="P2" s="91"/>
      <c r="Q2" s="89" t="s">
        <v>30</v>
      </c>
      <c r="R2" s="92"/>
      <c r="S2" s="93"/>
      <c r="T2" s="89" t="s">
        <v>32</v>
      </c>
      <c r="U2" s="92"/>
      <c r="V2" s="92"/>
      <c r="W2" s="89" t="s">
        <v>33</v>
      </c>
      <c r="X2" s="92"/>
      <c r="Y2" s="92"/>
      <c r="Z2" s="83" t="s">
        <v>1</v>
      </c>
    </row>
    <row r="3" spans="1:26" ht="38.25">
      <c r="A3" s="87"/>
      <c r="B3" s="39" t="s">
        <v>2</v>
      </c>
      <c r="C3" s="39" t="s">
        <v>3</v>
      </c>
      <c r="D3" s="39" t="s">
        <v>4</v>
      </c>
      <c r="E3" s="39" t="s">
        <v>2</v>
      </c>
      <c r="F3" s="39" t="s">
        <v>3</v>
      </c>
      <c r="G3" s="39" t="s">
        <v>4</v>
      </c>
      <c r="H3" s="39" t="s">
        <v>2</v>
      </c>
      <c r="I3" s="39" t="s">
        <v>3</v>
      </c>
      <c r="J3" s="39" t="s">
        <v>4</v>
      </c>
      <c r="K3" s="39" t="s">
        <v>2</v>
      </c>
      <c r="L3" s="39" t="s">
        <v>3</v>
      </c>
      <c r="M3" s="39" t="s">
        <v>4</v>
      </c>
      <c r="N3" s="39" t="s">
        <v>2</v>
      </c>
      <c r="O3" s="39" t="s">
        <v>3</v>
      </c>
      <c r="P3" s="39" t="s">
        <v>4</v>
      </c>
      <c r="Q3" s="39" t="s">
        <v>2</v>
      </c>
      <c r="R3" s="39" t="s">
        <v>3</v>
      </c>
      <c r="S3" s="39" t="s">
        <v>4</v>
      </c>
      <c r="T3" s="39" t="s">
        <v>2</v>
      </c>
      <c r="U3" s="39" t="s">
        <v>3</v>
      </c>
      <c r="V3" s="40" t="s">
        <v>4</v>
      </c>
      <c r="W3" s="39" t="s">
        <v>2</v>
      </c>
      <c r="X3" s="39" t="s">
        <v>3</v>
      </c>
      <c r="Y3" s="40" t="s">
        <v>4</v>
      </c>
      <c r="Z3" s="84"/>
    </row>
    <row r="4" spans="1:26" ht="33.75">
      <c r="A4" s="2">
        <v>1</v>
      </c>
      <c r="B4" s="41">
        <v>2</v>
      </c>
      <c r="C4" s="41">
        <v>3</v>
      </c>
      <c r="D4" s="41" t="s">
        <v>17</v>
      </c>
      <c r="E4" s="41">
        <v>5</v>
      </c>
      <c r="F4" s="41">
        <v>6</v>
      </c>
      <c r="G4" s="41" t="s">
        <v>18</v>
      </c>
      <c r="H4" s="41">
        <v>8</v>
      </c>
      <c r="I4" s="41">
        <v>9</v>
      </c>
      <c r="J4" s="41" t="s">
        <v>19</v>
      </c>
      <c r="K4" s="42">
        <v>11</v>
      </c>
      <c r="L4" s="42">
        <v>12</v>
      </c>
      <c r="M4" s="42" t="s">
        <v>20</v>
      </c>
      <c r="N4" s="41">
        <v>14</v>
      </c>
      <c r="O4" s="41">
        <v>15</v>
      </c>
      <c r="P4" s="41" t="s">
        <v>25</v>
      </c>
      <c r="Q4" s="41">
        <v>17</v>
      </c>
      <c r="R4" s="41">
        <v>18</v>
      </c>
      <c r="S4" s="41" t="s">
        <v>27</v>
      </c>
      <c r="T4" s="41">
        <v>20</v>
      </c>
      <c r="U4" s="41">
        <v>21</v>
      </c>
      <c r="V4" s="16" t="s">
        <v>28</v>
      </c>
      <c r="W4" s="41">
        <v>23</v>
      </c>
      <c r="X4" s="41">
        <v>24</v>
      </c>
      <c r="Y4" s="16" t="s">
        <v>34</v>
      </c>
      <c r="Z4" s="3" t="s">
        <v>35</v>
      </c>
    </row>
    <row r="5" spans="1:26" ht="25.5">
      <c r="A5" s="43" t="s">
        <v>6</v>
      </c>
      <c r="B5" s="44"/>
      <c r="C5" s="38">
        <v>15</v>
      </c>
      <c r="D5" s="44">
        <f>B5*C5</f>
        <v>0</v>
      </c>
      <c r="E5" s="44"/>
      <c r="F5" s="38">
        <v>30</v>
      </c>
      <c r="G5" s="44">
        <f>E5*F5</f>
        <v>0</v>
      </c>
      <c r="H5" s="44"/>
      <c r="I5" s="38">
        <v>10</v>
      </c>
      <c r="J5" s="37">
        <f>H5*I5</f>
        <v>0</v>
      </c>
      <c r="K5" s="37"/>
      <c r="L5" s="38">
        <v>3</v>
      </c>
      <c r="M5" s="37">
        <f>K5*L5</f>
        <v>0</v>
      </c>
      <c r="N5" s="44"/>
      <c r="O5" s="38">
        <v>15</v>
      </c>
      <c r="P5" s="44">
        <f>N5*O5</f>
        <v>0</v>
      </c>
      <c r="Q5" s="37"/>
      <c r="R5" s="50">
        <v>1</v>
      </c>
      <c r="S5" s="37">
        <f>Q5*R5</f>
        <v>0</v>
      </c>
      <c r="T5" s="37"/>
      <c r="U5" s="50">
        <v>1</v>
      </c>
      <c r="V5" s="37">
        <f>T5*U5</f>
        <v>0</v>
      </c>
      <c r="W5" s="54"/>
      <c r="X5" s="52">
        <v>1</v>
      </c>
      <c r="Y5" s="49">
        <f>W5*X5</f>
        <v>0</v>
      </c>
      <c r="Z5" s="10">
        <f>D5+G5+J5+M5+P5+S5+V5+Y5</f>
        <v>0</v>
      </c>
    </row>
    <row r="6" spans="1:26" ht="25.5">
      <c r="A6" s="43" t="s">
        <v>7</v>
      </c>
      <c r="B6" s="44"/>
      <c r="C6" s="38">
        <v>40</v>
      </c>
      <c r="D6" s="44">
        <f>B6*C6</f>
        <v>0</v>
      </c>
      <c r="E6" s="44"/>
      <c r="F6" s="38">
        <v>155</v>
      </c>
      <c r="G6" s="44">
        <f>E6*F6</f>
        <v>0</v>
      </c>
      <c r="H6" s="44"/>
      <c r="I6" s="38">
        <v>48</v>
      </c>
      <c r="J6" s="37">
        <f t="shared" ref="J6:J7" si="0">H6*I6</f>
        <v>0</v>
      </c>
      <c r="K6" s="37"/>
      <c r="L6" s="38">
        <v>13</v>
      </c>
      <c r="M6" s="37">
        <f t="shared" ref="M6:M7" si="1">K6*L6</f>
        <v>0</v>
      </c>
      <c r="N6" s="44"/>
      <c r="O6" s="38">
        <v>70</v>
      </c>
      <c r="P6" s="44">
        <f>N6*O6</f>
        <v>0</v>
      </c>
      <c r="Q6" s="37"/>
      <c r="R6" s="50">
        <v>1</v>
      </c>
      <c r="S6" s="37">
        <f t="shared" ref="S6:S7" si="2">Q6*R6</f>
        <v>0</v>
      </c>
      <c r="T6" s="37"/>
      <c r="U6" s="50">
        <v>1</v>
      </c>
      <c r="V6" s="37">
        <f t="shared" ref="V6:V7" si="3">T6*U6</f>
        <v>0</v>
      </c>
      <c r="W6" s="54"/>
      <c r="X6" s="52">
        <v>1</v>
      </c>
      <c r="Y6" s="49">
        <f t="shared" ref="Y6:Y7" si="4">W6*X6</f>
        <v>0</v>
      </c>
      <c r="Z6" s="10">
        <f t="shared" ref="Z6:Z7" si="5">D6+G6+J6+M6+P6+S6+V6+Y6</f>
        <v>0</v>
      </c>
    </row>
    <row r="7" spans="1:26" ht="26.25" thickBot="1">
      <c r="A7" s="45" t="s">
        <v>8</v>
      </c>
      <c r="B7" s="46"/>
      <c r="C7" s="47">
        <v>6</v>
      </c>
      <c r="D7" s="44">
        <f t="shared" ref="D7" si="6">B7*C7</f>
        <v>0</v>
      </c>
      <c r="E7" s="46"/>
      <c r="F7" s="47">
        <v>60</v>
      </c>
      <c r="G7" s="44">
        <f t="shared" ref="G7" si="7">E7*F7</f>
        <v>0</v>
      </c>
      <c r="H7" s="46"/>
      <c r="I7" s="47">
        <v>6</v>
      </c>
      <c r="J7" s="37">
        <f t="shared" si="0"/>
        <v>0</v>
      </c>
      <c r="K7" s="48"/>
      <c r="L7" s="47">
        <v>3</v>
      </c>
      <c r="M7" s="37">
        <f t="shared" si="1"/>
        <v>0</v>
      </c>
      <c r="N7" s="46"/>
      <c r="O7" s="47">
        <v>10</v>
      </c>
      <c r="P7" s="44">
        <f t="shared" ref="P7" si="8">N7*O7</f>
        <v>0</v>
      </c>
      <c r="Q7" s="48"/>
      <c r="R7" s="51">
        <v>1</v>
      </c>
      <c r="S7" s="37">
        <f t="shared" si="2"/>
        <v>0</v>
      </c>
      <c r="T7" s="48"/>
      <c r="U7" s="51">
        <v>1</v>
      </c>
      <c r="V7" s="37">
        <f t="shared" si="3"/>
        <v>0</v>
      </c>
      <c r="W7" s="55"/>
      <c r="X7" s="53">
        <v>1</v>
      </c>
      <c r="Y7" s="49">
        <f t="shared" si="4"/>
        <v>0</v>
      </c>
      <c r="Z7" s="10">
        <f t="shared" si="5"/>
        <v>0</v>
      </c>
    </row>
    <row r="8" spans="1:26" ht="16.5" thickBot="1">
      <c r="A8" s="1"/>
      <c r="B8" s="1"/>
      <c r="C8" s="1"/>
      <c r="D8" s="1"/>
      <c r="E8" s="1"/>
      <c r="F8" s="76" t="s">
        <v>9</v>
      </c>
      <c r="G8" s="77"/>
      <c r="H8" s="77"/>
      <c r="I8" s="77"/>
      <c r="J8" s="7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9">
        <f>SUM(Z5:Z7)</f>
        <v>0</v>
      </c>
    </row>
    <row r="9" spans="1:26" ht="16.5" thickBot="1">
      <c r="A9" s="1"/>
      <c r="B9" s="1"/>
      <c r="C9" s="1"/>
      <c r="D9" s="1"/>
      <c r="E9" s="1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"/>
    </row>
    <row r="10" spans="1:26" ht="51.75" thickBot="1">
      <c r="A10" s="79"/>
      <c r="B10" s="80"/>
      <c r="C10" s="80"/>
      <c r="D10" s="80"/>
      <c r="E10" s="80"/>
      <c r="F10" s="80"/>
      <c r="G10" s="80"/>
      <c r="H10" s="81" t="s">
        <v>2</v>
      </c>
      <c r="I10" s="82"/>
      <c r="J10" s="21" t="s">
        <v>10</v>
      </c>
      <c r="K10" s="29" t="s">
        <v>11</v>
      </c>
      <c r="L10" s="25"/>
      <c r="M10" s="25"/>
      <c r="N10" s="25"/>
      <c r="O10" s="25"/>
      <c r="P10" s="25"/>
      <c r="W10" s="25"/>
      <c r="X10" s="25"/>
      <c r="Y10" s="25"/>
      <c r="Z10" s="25"/>
    </row>
    <row r="11" spans="1:26" ht="15" thickBot="1">
      <c r="A11" s="70">
        <v>1</v>
      </c>
      <c r="B11" s="71"/>
      <c r="C11" s="71"/>
      <c r="D11" s="71"/>
      <c r="E11" s="71"/>
      <c r="F11" s="71"/>
      <c r="G11" s="71"/>
      <c r="H11" s="72">
        <v>2</v>
      </c>
      <c r="I11" s="71"/>
      <c r="J11" s="16">
        <v>3</v>
      </c>
      <c r="K11" s="17" t="s">
        <v>5</v>
      </c>
      <c r="L11" s="22"/>
      <c r="M11" s="94"/>
      <c r="N11" s="94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" thickBot="1">
      <c r="A12" s="73" t="s">
        <v>12</v>
      </c>
      <c r="B12" s="74"/>
      <c r="C12" s="74"/>
      <c r="D12" s="74"/>
      <c r="E12" s="74"/>
      <c r="F12" s="75"/>
      <c r="G12" s="75"/>
      <c r="H12" s="62"/>
      <c r="I12" s="63"/>
      <c r="J12" s="6">
        <v>4</v>
      </c>
      <c r="K12" s="7">
        <f>H12*J12</f>
        <v>0</v>
      </c>
      <c r="L12" s="23"/>
      <c r="M12" s="94"/>
      <c r="N12" s="9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6"/>
    </row>
    <row r="13" spans="1:26" ht="30" customHeight="1" thickBot="1">
      <c r="A13" s="58" t="s">
        <v>22</v>
      </c>
      <c r="B13" s="59"/>
      <c r="C13" s="59"/>
      <c r="D13" s="59"/>
      <c r="E13" s="59"/>
      <c r="F13" s="60"/>
      <c r="G13" s="61"/>
      <c r="H13" s="62"/>
      <c r="I13" s="63"/>
      <c r="J13" s="11">
        <v>1</v>
      </c>
      <c r="K13" s="7">
        <f t="shared" ref="K13:K16" si="9">H13*J13</f>
        <v>0</v>
      </c>
      <c r="L13" s="23"/>
      <c r="M13" s="94"/>
      <c r="N13" s="94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6"/>
    </row>
    <row r="14" spans="1:26" ht="25.5" customHeight="1" thickBot="1">
      <c r="A14" s="64" t="s">
        <v>36</v>
      </c>
      <c r="B14" s="60"/>
      <c r="C14" s="60"/>
      <c r="D14" s="60"/>
      <c r="E14" s="60"/>
      <c r="F14" s="60"/>
      <c r="G14" s="61"/>
      <c r="H14" s="62"/>
      <c r="I14" s="63"/>
      <c r="J14" s="35">
        <v>50</v>
      </c>
      <c r="K14" s="7">
        <f t="shared" si="9"/>
        <v>0</v>
      </c>
      <c r="L14" s="24"/>
      <c r="M14" s="94"/>
      <c r="N14" s="9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7"/>
    </row>
    <row r="15" spans="1:26" ht="25.5" customHeight="1" thickBot="1">
      <c r="A15" s="67" t="s">
        <v>24</v>
      </c>
      <c r="B15" s="68"/>
      <c r="C15" s="68"/>
      <c r="D15" s="68"/>
      <c r="E15" s="68"/>
      <c r="F15" s="68"/>
      <c r="G15" s="69"/>
      <c r="H15" s="62"/>
      <c r="I15" s="63"/>
      <c r="J15" s="34">
        <v>40</v>
      </c>
      <c r="K15" s="7">
        <f t="shared" si="9"/>
        <v>0</v>
      </c>
      <c r="L15" s="24"/>
      <c r="M15" s="94"/>
      <c r="N15" s="9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7"/>
    </row>
    <row r="16" spans="1:26" ht="15" thickBot="1">
      <c r="A16" s="67" t="s">
        <v>13</v>
      </c>
      <c r="B16" s="68"/>
      <c r="C16" s="68"/>
      <c r="D16" s="68"/>
      <c r="E16" s="68"/>
      <c r="F16" s="68"/>
      <c r="G16" s="69"/>
      <c r="H16" s="65"/>
      <c r="I16" s="66"/>
      <c r="J16" s="33">
        <v>20</v>
      </c>
      <c r="K16" s="7">
        <f t="shared" si="9"/>
        <v>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7"/>
    </row>
    <row r="17" spans="1:26" ht="15" thickBot="1">
      <c r="A17" s="12"/>
      <c r="B17" s="12"/>
      <c r="C17" s="12"/>
      <c r="D17" s="12"/>
      <c r="E17" s="12"/>
      <c r="F17" s="12"/>
      <c r="G17" s="12"/>
      <c r="H17" s="31"/>
      <c r="I17" s="32"/>
      <c r="J17" s="24"/>
      <c r="K17" s="9">
        <f>SUM(K12:K16)</f>
        <v>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7"/>
    </row>
    <row r="18" spans="1:26" ht="106.5" customHeight="1" thickBot="1">
      <c r="A18" s="1"/>
      <c r="B18" s="1"/>
      <c r="C18" s="1"/>
      <c r="D18" s="1"/>
      <c r="E18" s="56" t="s">
        <v>21</v>
      </c>
      <c r="F18" s="57"/>
      <c r="G18" s="57"/>
      <c r="H18" s="57"/>
      <c r="I18" s="57"/>
      <c r="J18" s="57"/>
      <c r="K18" s="8">
        <f>K17+Z8</f>
        <v>0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28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5"/>
    </row>
    <row r="20" spans="1:26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8"/>
    </row>
    <row r="21" spans="1:26">
      <c r="A21" s="1"/>
      <c r="B21" s="1"/>
      <c r="C21" s="1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9"/>
    </row>
    <row r="23" spans="1:26" ht="15.75">
      <c r="M23" s="18" t="s">
        <v>14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6">
      <c r="M24" s="30" t="s">
        <v>15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</sheetData>
  <mergeCells count="32">
    <mergeCell ref="M11:N11"/>
    <mergeCell ref="M12:N12"/>
    <mergeCell ref="M13:N13"/>
    <mergeCell ref="M14:N14"/>
    <mergeCell ref="M15:N15"/>
    <mergeCell ref="Z2:Z3"/>
    <mergeCell ref="A1:Z1"/>
    <mergeCell ref="A2:A3"/>
    <mergeCell ref="B2:D2"/>
    <mergeCell ref="N2:P2"/>
    <mergeCell ref="H2:J2"/>
    <mergeCell ref="K2:M2"/>
    <mergeCell ref="Q2:S2"/>
    <mergeCell ref="T2:V2"/>
    <mergeCell ref="W2:Y2"/>
    <mergeCell ref="E2:G2"/>
    <mergeCell ref="A11:G11"/>
    <mergeCell ref="H11:I11"/>
    <mergeCell ref="H12:I12"/>
    <mergeCell ref="A12:G12"/>
    <mergeCell ref="F8:J8"/>
    <mergeCell ref="A10:G10"/>
    <mergeCell ref="H10:I10"/>
    <mergeCell ref="E18:J18"/>
    <mergeCell ref="A13:G13"/>
    <mergeCell ref="H13:I13"/>
    <mergeCell ref="A14:G14"/>
    <mergeCell ref="H14:I14"/>
    <mergeCell ref="H16:I16"/>
    <mergeCell ref="A16:G16"/>
    <mergeCell ref="A15:G15"/>
    <mergeCell ref="H15:I15"/>
  </mergeCells>
  <pageMargins left="0.19685039370078741" right="0.19685039370078741" top="0.23622047244094491" bottom="0.23622047244094491" header="0.19685039370078741" footer="0.23622047244094491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9122D82-72AA-4C74-B863-A12238F2D2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Miller Maciej</cp:lastModifiedBy>
  <cp:lastPrinted>2021-08-31T09:58:45Z</cp:lastPrinted>
  <dcterms:created xsi:type="dcterms:W3CDTF">2011-11-23T13:26:52Z</dcterms:created>
  <dcterms:modified xsi:type="dcterms:W3CDTF">2024-11-18T11:17:16Z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b27eb520-516f-4d1f-9424-bdf7a64ae082</vt:lpwstr>
  </property>
  <property fmtid="{D5CDD505-2E9C-101B-9397-08002B2CF9AE}" pid="3" name="bjSaver">
    <vt:lpwstr>3bKSgQJ/Txpvb2mD67EddeH0Xw/MwzLC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